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900"/>
  </bookViews>
  <sheets>
    <sheet name="资产负债表" sheetId="1" r:id="rId1"/>
    <sheet name="利润表" sheetId="2" r:id="rId2"/>
    <sheet name="现金流量表" sheetId="5" r:id="rId3"/>
    <sheet name="所有者权益变动表" sheetId="4" r:id="rId4"/>
  </sheets>
  <externalReferences>
    <externalReference r:id="rId5"/>
    <externalReference r:id="rId6"/>
    <externalReference r:id="rId7"/>
  </externalReferences>
  <definedNames>
    <definedName name="_xlnm.Print_Area" localSheetId="3">所有者权益变动表!$A$1:$W$29</definedName>
    <definedName name="_xlnm.Print_Area" localSheetId="2">现金流量表!$A$1:$C$43</definedName>
    <definedName name="_xlnm.Print_Titles" localSheetId="3">所有者权益变动表!$A:$A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/>
  <c r="C11"/>
  <c r="B10"/>
  <c r="B11"/>
  <c r="F42" l="1"/>
  <c r="F41"/>
  <c r="F39"/>
  <c r="F37"/>
  <c r="F34"/>
  <c r="F33"/>
  <c r="F29"/>
  <c r="F28"/>
  <c r="F27"/>
  <c r="F26"/>
  <c r="F25"/>
  <c r="F22"/>
  <c r="F21"/>
  <c r="F18"/>
  <c r="F17"/>
  <c r="F16"/>
  <c r="F15"/>
  <c r="F14"/>
  <c r="F13"/>
  <c r="F12"/>
  <c r="F10"/>
  <c r="F9"/>
  <c r="F8"/>
  <c r="F7"/>
  <c r="C35"/>
  <c r="C34"/>
  <c r="C33"/>
  <c r="C32"/>
  <c r="C31"/>
  <c r="C30"/>
  <c r="C29"/>
  <c r="C28"/>
  <c r="C27"/>
  <c r="C26"/>
  <c r="C25"/>
  <c r="C24"/>
  <c r="C23"/>
  <c r="C22"/>
  <c r="C21"/>
  <c r="C17"/>
  <c r="C16"/>
  <c r="C15"/>
  <c r="C14"/>
  <c r="C13"/>
  <c r="C12"/>
  <c r="C10"/>
  <c r="C9"/>
  <c r="C8"/>
  <c r="C7"/>
  <c r="C19" l="1"/>
  <c r="C44" s="1"/>
  <c r="C36"/>
  <c r="B36" i="5"/>
  <c r="B33"/>
  <c r="B32"/>
  <c r="B20"/>
  <c r="B18" l="1"/>
  <c r="C15" l="1"/>
  <c r="B12"/>
  <c r="C10"/>
  <c r="E11" i="1" l="1"/>
  <c r="E10"/>
  <c r="L15" i="4" l="1"/>
  <c r="L16"/>
  <c r="L17"/>
  <c r="L18"/>
  <c r="L20"/>
  <c r="L21"/>
  <c r="L22"/>
  <c r="L24"/>
  <c r="L25"/>
  <c r="L26"/>
  <c r="L27"/>
  <c r="L28"/>
  <c r="T12"/>
  <c r="I12"/>
  <c r="L8"/>
  <c r="L9"/>
  <c r="L10"/>
  <c r="T11" l="1"/>
  <c r="T29" s="1"/>
  <c r="I7" s="1"/>
  <c r="I11" s="1"/>
  <c r="I29" s="1"/>
  <c r="W8"/>
  <c r="W9"/>
  <c r="W10"/>
  <c r="S11"/>
  <c r="B20" i="2"/>
  <c r="C20"/>
  <c r="E12" i="1"/>
  <c r="E13"/>
  <c r="E14"/>
  <c r="E15"/>
  <c r="E16"/>
  <c r="E17"/>
  <c r="E18"/>
  <c r="B12"/>
  <c r="B13"/>
  <c r="B14"/>
  <c r="B15"/>
  <c r="B16"/>
  <c r="B17"/>
  <c r="B7" i="2" l="1"/>
  <c r="B39" l="1"/>
  <c r="B38"/>
  <c r="B37"/>
  <c r="B36"/>
  <c r="B35"/>
  <c r="B32"/>
  <c r="B31"/>
  <c r="B11"/>
  <c r="E39" i="1"/>
  <c r="E34"/>
  <c r="E27"/>
  <c r="E26"/>
  <c r="E9"/>
  <c r="B27"/>
  <c r="B26"/>
  <c r="B9"/>
  <c r="B16" i="2"/>
  <c r="B15"/>
  <c r="B30" l="1"/>
  <c r="B18"/>
  <c r="B19"/>
  <c r="B12"/>
  <c r="B10"/>
  <c r="B9"/>
  <c r="B8"/>
  <c r="B6"/>
  <c r="B21" l="1"/>
  <c r="A4" i="1"/>
  <c r="A4" i="2" s="1"/>
  <c r="A4" i="5" s="1"/>
  <c r="A3" i="4" s="1"/>
  <c r="B34" i="2"/>
  <c r="B29" s="1"/>
  <c r="K23" i="4"/>
  <c r="J23"/>
  <c r="H23"/>
  <c r="K19"/>
  <c r="J19"/>
  <c r="E14"/>
  <c r="E12" s="1"/>
  <c r="D14"/>
  <c r="D12" s="1"/>
  <c r="C14"/>
  <c r="C12" s="1"/>
  <c r="B14"/>
  <c r="F12"/>
  <c r="G12"/>
  <c r="S23"/>
  <c r="S12" s="1"/>
  <c r="V23"/>
  <c r="U23"/>
  <c r="U12"/>
  <c r="V19"/>
  <c r="U19"/>
  <c r="W15"/>
  <c r="W16"/>
  <c r="W17"/>
  <c r="N14"/>
  <c r="N12" s="1"/>
  <c r="O14"/>
  <c r="O12" s="1"/>
  <c r="P14"/>
  <c r="P12" s="1"/>
  <c r="M14"/>
  <c r="Q12"/>
  <c r="R12"/>
  <c r="W18"/>
  <c r="W20"/>
  <c r="W21"/>
  <c r="W22"/>
  <c r="W24"/>
  <c r="W25"/>
  <c r="W26"/>
  <c r="W28"/>
  <c r="N11"/>
  <c r="O11"/>
  <c r="P11"/>
  <c r="Q11"/>
  <c r="Q29" s="1"/>
  <c r="F7" s="1"/>
  <c r="F11" s="1"/>
  <c r="F29" s="1"/>
  <c r="R11"/>
  <c r="U11"/>
  <c r="C38" i="5"/>
  <c r="C34"/>
  <c r="C28"/>
  <c r="C23"/>
  <c r="C29" s="1"/>
  <c r="M12" i="4" l="1"/>
  <c r="W14"/>
  <c r="L19"/>
  <c r="N29"/>
  <c r="C7" s="1"/>
  <c r="C11" s="1"/>
  <c r="C29" s="1"/>
  <c r="L23"/>
  <c r="H12"/>
  <c r="U29"/>
  <c r="J7" s="1"/>
  <c r="J11" s="1"/>
  <c r="J29" s="1"/>
  <c r="B12"/>
  <c r="L14"/>
  <c r="J12"/>
  <c r="S29"/>
  <c r="H7" s="1"/>
  <c r="H11" s="1"/>
  <c r="H29" s="1"/>
  <c r="W23"/>
  <c r="P29"/>
  <c r="E7" s="1"/>
  <c r="E11" s="1"/>
  <c r="E29" s="1"/>
  <c r="O29"/>
  <c r="D7" s="1"/>
  <c r="D11" s="1"/>
  <c r="D29" s="1"/>
  <c r="R29"/>
  <c r="G7" s="1"/>
  <c r="G11" s="1"/>
  <c r="G29" s="1"/>
  <c r="W19"/>
  <c r="C39" i="5"/>
  <c r="C16"/>
  <c r="C41" l="1"/>
  <c r="C43" s="1"/>
  <c r="B42" l="1"/>
  <c r="C44"/>
  <c r="B25" i="2"/>
  <c r="B23"/>
  <c r="B22"/>
  <c r="C6"/>
  <c r="E42" i="1"/>
  <c r="E41"/>
  <c r="E37"/>
  <c r="E29"/>
  <c r="E25"/>
  <c r="E22"/>
  <c r="E21"/>
  <c r="E8"/>
  <c r="B35"/>
  <c r="B29"/>
  <c r="B34"/>
  <c r="B24"/>
  <c r="B25"/>
  <c r="B30"/>
  <c r="B31"/>
  <c r="B28"/>
  <c r="B33"/>
  <c r="B22"/>
  <c r="B21"/>
  <c r="B8"/>
  <c r="B7"/>
  <c r="B23"/>
  <c r="B19" l="1"/>
  <c r="F19"/>
  <c r="B24" i="2"/>
  <c r="B26" s="1"/>
  <c r="E33" i="1"/>
  <c r="F43"/>
  <c r="E43" l="1"/>
  <c r="B41" i="2"/>
  <c r="K13" i="4" s="1"/>
  <c r="B27" i="2"/>
  <c r="K12" i="4" l="1"/>
  <c r="L12" s="1"/>
  <c r="L13"/>
  <c r="E28" i="1"/>
  <c r="F30"/>
  <c r="F31" s="1"/>
  <c r="F44" s="1"/>
  <c r="E30" l="1"/>
  <c r="B32" l="1"/>
  <c r="B44" l="1"/>
  <c r="B36"/>
  <c r="C8" i="2"/>
  <c r="C38"/>
  <c r="C12"/>
  <c r="C10"/>
  <c r="C16"/>
  <c r="C37"/>
  <c r="C35"/>
  <c r="C31"/>
  <c r="C7"/>
  <c r="C19"/>
  <c r="C11"/>
  <c r="C9"/>
  <c r="C15"/>
  <c r="C18"/>
  <c r="C39"/>
  <c r="C36"/>
  <c r="C32"/>
  <c r="C21" l="1"/>
  <c r="C30"/>
  <c r="C34"/>
  <c r="C29" l="1"/>
  <c r="C22" l="1"/>
  <c r="C25"/>
  <c r="C23"/>
  <c r="E7" i="1"/>
  <c r="E19" s="1"/>
  <c r="V11" i="4" l="1"/>
  <c r="C24" i="2"/>
  <c r="C26" s="1"/>
  <c r="E31" i="1"/>
  <c r="E44" s="1"/>
  <c r="W7" i="4"/>
  <c r="C27" i="2" l="1"/>
  <c r="C41"/>
  <c r="V13" i="4" s="1"/>
  <c r="W13" s="1"/>
  <c r="M11"/>
  <c r="W11" s="1"/>
  <c r="V12" l="1"/>
  <c r="W12" s="1"/>
  <c r="M29"/>
  <c r="V29" l="1"/>
  <c r="K7" s="1"/>
  <c r="K11" s="1"/>
  <c r="K29" s="1"/>
  <c r="K31" s="1"/>
  <c r="B7"/>
  <c r="L7" l="1"/>
  <c r="W29"/>
  <c r="B11"/>
  <c r="L11" s="1"/>
  <c r="B29" l="1"/>
  <c r="L29" s="1"/>
  <c r="B13" i="5" l="1"/>
  <c r="B8" l="1"/>
  <c r="B31"/>
  <c r="B34" s="1"/>
  <c r="B37"/>
  <c r="B9" l="1"/>
  <c r="B14"/>
  <c r="B24"/>
  <c r="B25"/>
  <c r="B35"/>
  <c r="B38" s="1"/>
  <c r="B39" s="1"/>
  <c r="B7"/>
  <c r="B11"/>
  <c r="B10" l="1"/>
  <c r="B16" s="1"/>
  <c r="B15"/>
  <c r="B27" l="1"/>
  <c r="B28" s="1"/>
  <c r="B19"/>
  <c r="B23" s="1"/>
  <c r="B29" l="1"/>
  <c r="B41" s="1"/>
  <c r="B43" s="1"/>
  <c r="B44" s="1"/>
</calcChain>
</file>

<file path=xl/sharedStrings.xml><?xml version="1.0" encoding="utf-8"?>
<sst xmlns="http://schemas.openxmlformats.org/spreadsheetml/2006/main" count="225" uniqueCount="204">
  <si>
    <t>项            目</t>
  </si>
  <si>
    <t>期末余额</t>
  </si>
  <si>
    <t>流动资产：</t>
  </si>
  <si>
    <t>流动负债：</t>
  </si>
  <si>
    <t xml:space="preserve">        货币资金</t>
  </si>
  <si>
    <t xml:space="preserve">        短期借款</t>
  </si>
  <si>
    <t xml:space="preserve">        预付款项</t>
  </si>
  <si>
    <t xml:space="preserve">        预收款项</t>
  </si>
  <si>
    <t xml:space="preserve">        应付职工薪酬</t>
  </si>
  <si>
    <t xml:space="preserve">        其他应收款</t>
  </si>
  <si>
    <t xml:space="preserve">        存货</t>
  </si>
  <si>
    <t xml:space="preserve">        应交税费</t>
  </si>
  <si>
    <t xml:space="preserve">        一年内到期的非流动资产</t>
  </si>
  <si>
    <t xml:space="preserve">        其他流动资产</t>
  </si>
  <si>
    <t xml:space="preserve">        其他应付款</t>
  </si>
  <si>
    <t>流动资产合计</t>
  </si>
  <si>
    <t>非流动资产：</t>
  </si>
  <si>
    <t xml:space="preserve">        可供出售金融资产</t>
  </si>
  <si>
    <t xml:space="preserve">        持有至到期投资</t>
  </si>
  <si>
    <t xml:space="preserve">        一年内到期的非流动负债</t>
  </si>
  <si>
    <t xml:space="preserve">        长期应收款</t>
  </si>
  <si>
    <t xml:space="preserve">        其他流动负债</t>
  </si>
  <si>
    <t xml:space="preserve">        长期股权投资</t>
  </si>
  <si>
    <t>流动负债合计</t>
  </si>
  <si>
    <t xml:space="preserve">        投资性房地产</t>
  </si>
  <si>
    <t>非流动负债：</t>
  </si>
  <si>
    <t xml:space="preserve">        长期借款</t>
  </si>
  <si>
    <t xml:space="preserve">        应付债券</t>
  </si>
  <si>
    <t xml:space="preserve">        预计负债</t>
  </si>
  <si>
    <t xml:space="preserve">        在建工程</t>
  </si>
  <si>
    <t xml:space="preserve">        递延所得税负债</t>
  </si>
  <si>
    <t xml:space="preserve">        其他非流动负债</t>
  </si>
  <si>
    <t xml:space="preserve">        生产性生物资产</t>
  </si>
  <si>
    <t>非流动负债合计</t>
  </si>
  <si>
    <t xml:space="preserve">        油气资产</t>
  </si>
  <si>
    <t>负 债 合 计</t>
  </si>
  <si>
    <t xml:space="preserve">        无形资产</t>
  </si>
  <si>
    <t>所有者权益（或股东权益）：</t>
  </si>
  <si>
    <t xml:space="preserve">        开发支出</t>
  </si>
  <si>
    <t xml:space="preserve">        商誉</t>
  </si>
  <si>
    <t xml:space="preserve">        长期待摊费用</t>
  </si>
  <si>
    <t xml:space="preserve">        递延所得税资产</t>
  </si>
  <si>
    <t xml:space="preserve">        其他非流动资产</t>
  </si>
  <si>
    <t>非流动资产合计</t>
  </si>
  <si>
    <t xml:space="preserve">        资本公积</t>
  </si>
  <si>
    <t xml:space="preserve">        减：库存股</t>
  </si>
  <si>
    <t xml:space="preserve">        盈余公积</t>
  </si>
  <si>
    <t xml:space="preserve">        未分配利润</t>
  </si>
  <si>
    <t>所有者权益合计</t>
  </si>
  <si>
    <t>负债和所有者权益总计</t>
  </si>
  <si>
    <t>本年金额</t>
  </si>
  <si>
    <t>上年金额</t>
  </si>
  <si>
    <t>实收资本（或股本）</t>
  </si>
  <si>
    <t>资本公积</t>
  </si>
  <si>
    <t>减:库存股</t>
  </si>
  <si>
    <t>盈余公积</t>
  </si>
  <si>
    <t>未分配利润</t>
  </si>
  <si>
    <t>一、上年年末余额</t>
  </si>
  <si>
    <t xml:space="preserve">    加：会计政策变更</t>
  </si>
  <si>
    <t xml:space="preserve">        前期差错更正</t>
  </si>
  <si>
    <t>二、本年年初余额</t>
  </si>
  <si>
    <t>三、本年增减变动金额（减少以“-”号填列)</t>
  </si>
  <si>
    <t>1.提取盈余公积</t>
  </si>
  <si>
    <t>1.资本公积转增资本（或股本）</t>
  </si>
  <si>
    <t>2.盈余公积转增资本（或股本）</t>
  </si>
  <si>
    <t>3.盈余公积弥补亏损</t>
  </si>
  <si>
    <t>资产负债表</t>
    <phoneticPr fontId="1" type="noConversion"/>
  </si>
  <si>
    <t>利 润 表</t>
    <phoneticPr fontId="1" type="noConversion"/>
  </si>
  <si>
    <t xml:space="preserve">        递延收益</t>
    <phoneticPr fontId="1" type="noConversion"/>
  </si>
  <si>
    <t xml:space="preserve">        其他权益工具</t>
    <phoneticPr fontId="1" type="noConversion"/>
  </si>
  <si>
    <t xml:space="preserve">            其中：优先股</t>
    <phoneticPr fontId="1" type="noConversion"/>
  </si>
  <si>
    <t xml:space="preserve">                  永续债</t>
    <phoneticPr fontId="1" type="noConversion"/>
  </si>
  <si>
    <t xml:space="preserve">        其他综合收益</t>
    <phoneticPr fontId="1" type="noConversion"/>
  </si>
  <si>
    <t xml:space="preserve">        其他</t>
    <phoneticPr fontId="1" type="noConversion"/>
  </si>
  <si>
    <t>（一）综合收益总额</t>
    <phoneticPr fontId="1" type="noConversion"/>
  </si>
  <si>
    <t>其他综合收益</t>
    <phoneticPr fontId="1" type="noConversion"/>
  </si>
  <si>
    <t>5.外币财务报表折算差额</t>
    <phoneticPr fontId="1" type="noConversion"/>
  </si>
  <si>
    <t>2.可供出售金融资产公允价值变动损益</t>
    <phoneticPr fontId="1" type="noConversion"/>
  </si>
  <si>
    <t>3.持有至到期投资重分类为可供出售金融资产损益</t>
    <phoneticPr fontId="1" type="noConversion"/>
  </si>
  <si>
    <t>4.现金流量套期损益的有效部分</t>
    <phoneticPr fontId="1" type="noConversion"/>
  </si>
  <si>
    <t xml:space="preserve">        长期应付款</t>
    <phoneticPr fontId="1" type="noConversion"/>
  </si>
  <si>
    <t>（二）所有者投入和减少资本</t>
    <phoneticPr fontId="1" type="noConversion"/>
  </si>
  <si>
    <t>其他权益工具</t>
    <phoneticPr fontId="1" type="noConversion"/>
  </si>
  <si>
    <t>2.其他权益工具持有者投入资本</t>
    <phoneticPr fontId="1" type="noConversion"/>
  </si>
  <si>
    <t>3.股份支付计入所有者权益的金额</t>
    <phoneticPr fontId="1" type="noConversion"/>
  </si>
  <si>
    <t>4.其他</t>
    <phoneticPr fontId="1" type="noConversion"/>
  </si>
  <si>
    <r>
      <t>1.所有者投入</t>
    </r>
    <r>
      <rPr>
        <sz val="11"/>
        <color indexed="8"/>
        <rFont val="宋体"/>
        <family val="3"/>
        <charset val="134"/>
      </rPr>
      <t>普通股</t>
    </r>
    <phoneticPr fontId="1" type="noConversion"/>
  </si>
  <si>
    <t xml:space="preserve">    基本每股收益</t>
    <phoneticPr fontId="1" type="noConversion"/>
  </si>
  <si>
    <t xml:space="preserve">    稀释每股收益</t>
    <phoneticPr fontId="1" type="noConversion"/>
  </si>
  <si>
    <t>其他</t>
    <phoneticPr fontId="1" type="noConversion"/>
  </si>
  <si>
    <t xml:space="preserve">        以公允价值计量且其变动计入当期损益的金融资产</t>
    <phoneticPr fontId="1" type="noConversion"/>
  </si>
  <si>
    <t xml:space="preserve">        衍生金融资产</t>
    <phoneticPr fontId="1" type="noConversion"/>
  </si>
  <si>
    <t xml:space="preserve">        以公允价值计量且其变动计入当期损益的金融负债</t>
    <phoneticPr fontId="1" type="noConversion"/>
  </si>
  <si>
    <t xml:space="preserve">        衍生金融负债</t>
    <phoneticPr fontId="1" type="noConversion"/>
  </si>
  <si>
    <t>上期金额</t>
    <phoneticPr fontId="1" type="noConversion"/>
  </si>
  <si>
    <t>本期金额</t>
    <phoneticPr fontId="1" type="noConversion"/>
  </si>
  <si>
    <t>会企01表</t>
    <phoneticPr fontId="1" type="noConversion"/>
  </si>
  <si>
    <t>单位：元</t>
    <phoneticPr fontId="1" type="noConversion"/>
  </si>
  <si>
    <t xml:space="preserve">        持有待售资产</t>
    <phoneticPr fontId="1" type="noConversion"/>
  </si>
  <si>
    <t xml:space="preserve">        固定资产</t>
    <phoneticPr fontId="1" type="noConversion"/>
  </si>
  <si>
    <t xml:space="preserve">        持有待售负债</t>
    <phoneticPr fontId="1" type="noConversion"/>
  </si>
  <si>
    <t xml:space="preserve">                永续债</t>
    <phoneticPr fontId="1" type="noConversion"/>
  </si>
  <si>
    <r>
      <t xml:space="preserve">          </t>
    </r>
    <r>
      <rPr>
        <sz val="11"/>
        <color theme="1"/>
        <rFont val="宋体"/>
        <family val="3"/>
        <charset val="134"/>
        <scheme val="minor"/>
      </rPr>
      <t>其中：</t>
    </r>
    <r>
      <rPr>
        <sz val="11"/>
        <color theme="1"/>
        <rFont val="宋体"/>
        <family val="3"/>
        <charset val="134"/>
        <scheme val="minor"/>
      </rPr>
      <t>优先股</t>
    </r>
    <phoneticPr fontId="1" type="noConversion"/>
  </si>
  <si>
    <t xml:space="preserve">        实收资本（或股本）</t>
    <phoneticPr fontId="1" type="noConversion"/>
  </si>
  <si>
    <t>资产总计</t>
    <phoneticPr fontId="1" type="noConversion"/>
  </si>
  <si>
    <t>会企02表</t>
    <phoneticPr fontId="1" type="noConversion"/>
  </si>
  <si>
    <t>一、营业收入</t>
    <phoneticPr fontId="1" type="noConversion"/>
  </si>
  <si>
    <t>二、营业利润（亏损以“-”号填列）</t>
    <phoneticPr fontId="1" type="noConversion"/>
  </si>
  <si>
    <r>
      <t xml:space="preserve"> </t>
    </r>
    <r>
      <rPr>
        <sz val="11"/>
        <color indexed="8"/>
        <rFont val="宋体"/>
        <family val="3"/>
        <charset val="134"/>
      </rPr>
      <t>减：营业成本</t>
    </r>
    <phoneticPr fontId="1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</si>
  <si>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   销售费用</t>
    </r>
    <phoneticPr fontId="1" type="noConversion"/>
  </si>
  <si>
    <t xml:space="preserve">     管理费用</t>
    <phoneticPr fontId="1" type="noConversion"/>
  </si>
  <si>
    <t xml:space="preserve">     财务费用</t>
    <phoneticPr fontId="1" type="noConversion"/>
  </si>
  <si>
    <t xml:space="preserve">     资产减值损失</t>
    <phoneticPr fontId="1" type="noConversion"/>
  </si>
  <si>
    <t xml:space="preserve">     投资收益（损失以“-”号填列）</t>
    <phoneticPr fontId="1" type="noConversion"/>
  </si>
  <si>
    <t xml:space="preserve">         其中：对联营企业和合营企业的投资收益</t>
    <phoneticPr fontId="1" type="noConversion"/>
  </si>
  <si>
    <t xml:space="preserve">     资产处置收益</t>
    <phoneticPr fontId="1" type="noConversion"/>
  </si>
  <si>
    <t xml:space="preserve"> 加：营业外收入</t>
    <phoneticPr fontId="1" type="noConversion"/>
  </si>
  <si>
    <t xml:space="preserve"> 减：营业外支出</t>
    <phoneticPr fontId="1" type="noConversion"/>
  </si>
  <si>
    <t xml:space="preserve"> 减：所得税费用</t>
    <phoneticPr fontId="1" type="noConversion"/>
  </si>
  <si>
    <t>三、利润总额（亏损以“-”号填列）</t>
    <phoneticPr fontId="1" type="noConversion"/>
  </si>
  <si>
    <t>四、净利润（亏损以“-”号填列）</t>
    <phoneticPr fontId="1" type="noConversion"/>
  </si>
  <si>
    <t>（一）持续经营净利润（亏损以“-”号填列）</t>
    <phoneticPr fontId="1" type="noConversion"/>
  </si>
  <si>
    <t>（二）终止经营净利润（亏损以“-”号填列）</t>
    <phoneticPr fontId="1" type="noConversion"/>
  </si>
  <si>
    <t>五、其他综合收益的税后净额</t>
    <phoneticPr fontId="1" type="noConversion"/>
  </si>
  <si>
    <t>六、综合收益总额</t>
    <phoneticPr fontId="1" type="noConversion"/>
  </si>
  <si>
    <t>七、每股收益：</t>
    <phoneticPr fontId="1" type="noConversion"/>
  </si>
  <si>
    <t xml:space="preserve">现金流量表  </t>
    <phoneticPr fontId="4" type="noConversion"/>
  </si>
  <si>
    <t>单位：元</t>
    <phoneticPr fontId="6" type="noConversion"/>
  </si>
  <si>
    <t>项                目</t>
  </si>
  <si>
    <t>一、经营活动产生的现金流量</t>
  </si>
  <si>
    <t xml:space="preserve">    支付其他与经营活动有关的现金</t>
    <phoneticPr fontId="6" type="noConversion"/>
  </si>
  <si>
    <t>二、投资活动产生的现金流量</t>
  </si>
  <si>
    <t xml:space="preserve">    取得投资收益收到的现金</t>
    <phoneticPr fontId="6" type="noConversion"/>
  </si>
  <si>
    <t xml:space="preserve">          投资活动产生的现金流量净额</t>
    <phoneticPr fontId="6" type="noConversion"/>
  </si>
  <si>
    <t>三、筹资活动产生的现金流量</t>
    <phoneticPr fontId="4" type="noConversion"/>
  </si>
  <si>
    <t xml:space="preserve">    取得借款收到的现金</t>
    <phoneticPr fontId="6" type="noConversion"/>
  </si>
  <si>
    <t xml:space="preserve">         筹资活动产生的现金流量净额</t>
    <phoneticPr fontId="6" type="noConversion"/>
  </si>
  <si>
    <t xml:space="preserve">    销售商品、提供劳务收到的现金</t>
    <phoneticPr fontId="6" type="noConversion"/>
  </si>
  <si>
    <t xml:space="preserve">    收到的税费返还</t>
    <phoneticPr fontId="3" type="noConversion"/>
  </si>
  <si>
    <t xml:space="preserve">    收到其他与经营活动有关的现金</t>
    <phoneticPr fontId="3" type="noConversion"/>
  </si>
  <si>
    <t xml:space="preserve">    购买商品、接受劳务支付的现金</t>
    <phoneticPr fontId="6" type="noConversion"/>
  </si>
  <si>
    <t xml:space="preserve">    支付给职工以及为职工支付的现金</t>
    <phoneticPr fontId="6" type="noConversion"/>
  </si>
  <si>
    <t xml:space="preserve">    支付的各项税费</t>
    <phoneticPr fontId="6" type="noConversion"/>
  </si>
  <si>
    <t xml:space="preserve">          经营活动现金流入小计</t>
    <phoneticPr fontId="3" type="noConversion"/>
  </si>
  <si>
    <t xml:space="preserve">    收回投资收到的现金</t>
    <phoneticPr fontId="6" type="noConversion"/>
  </si>
  <si>
    <t>本期金额</t>
  </si>
  <si>
    <t>上期金额</t>
  </si>
  <si>
    <t xml:space="preserve">    收到其他与投资活动有关的现金</t>
    <phoneticPr fontId="3" type="noConversion"/>
  </si>
  <si>
    <t xml:space="preserve">    处置固定资产、无形资产和其他长期资产收回的现金净额</t>
    <phoneticPr fontId="6" type="noConversion"/>
  </si>
  <si>
    <t xml:space="preserve">    购建固定资产、无形资产和其他长期资产支付的现金</t>
    <phoneticPr fontId="6" type="noConversion"/>
  </si>
  <si>
    <t xml:space="preserve">    投资支付的现金</t>
    <phoneticPr fontId="3" type="noConversion"/>
  </si>
  <si>
    <t xml:space="preserve">    处置子公司以及其他营业单位收回的现金净额</t>
    <phoneticPr fontId="6" type="noConversion"/>
  </si>
  <si>
    <t xml:space="preserve">    取得子公司以及其他营业单位支付的现金净额</t>
    <phoneticPr fontId="3" type="noConversion"/>
  </si>
  <si>
    <t xml:space="preserve">    支付其他与投资活动有关的现金</t>
    <phoneticPr fontId="3" type="noConversion"/>
  </si>
  <si>
    <t xml:space="preserve">            经营活动产生的现金流量净额</t>
    <phoneticPr fontId="6" type="noConversion"/>
  </si>
  <si>
    <t xml:space="preserve">        经营活动现金流出小计</t>
    <phoneticPr fontId="3" type="noConversion"/>
  </si>
  <si>
    <t xml:space="preserve">    吸收投资收到的现金</t>
    <phoneticPr fontId="6" type="noConversion"/>
  </si>
  <si>
    <t xml:space="preserve">        筹资活动现金流入小计</t>
    <phoneticPr fontId="3" type="noConversion"/>
  </si>
  <si>
    <t xml:space="preserve">    偿还债务支付的现金</t>
    <phoneticPr fontId="6" type="noConversion"/>
  </si>
  <si>
    <t xml:space="preserve">    分配股利、利润或偿付利息支付的现金</t>
    <phoneticPr fontId="6" type="noConversion"/>
  </si>
  <si>
    <t xml:space="preserve">    支付其他与筹资活动有关的现金</t>
    <phoneticPr fontId="3" type="noConversion"/>
  </si>
  <si>
    <t xml:space="preserve">        筹资活动现金流出小计</t>
    <phoneticPr fontId="3" type="noConversion"/>
  </si>
  <si>
    <t>四、汇率变动对现金及现金等价物的影响</t>
    <phoneticPr fontId="4" type="noConversion"/>
  </si>
  <si>
    <t>五、现金及现金等价物净增加额</t>
    <phoneticPr fontId="6" type="noConversion"/>
  </si>
  <si>
    <t>六、期末现金及现金等价物余额</t>
    <phoneticPr fontId="6" type="noConversion"/>
  </si>
  <si>
    <t>会企03表</t>
    <phoneticPr fontId="6" type="noConversion"/>
  </si>
  <si>
    <t>优先股</t>
    <phoneticPr fontId="1" type="noConversion"/>
  </si>
  <si>
    <t>永续债</t>
    <phoneticPr fontId="1" type="noConversion"/>
  </si>
  <si>
    <t>所有者权益合计</t>
    <phoneticPr fontId="1" type="noConversion"/>
  </si>
  <si>
    <t>会企04表</t>
    <phoneticPr fontId="1" type="noConversion"/>
  </si>
  <si>
    <t>（三）利润分配</t>
    <phoneticPr fontId="1" type="noConversion"/>
  </si>
  <si>
    <t>2.对所有者（或股东）的分配</t>
    <phoneticPr fontId="1" type="noConversion"/>
  </si>
  <si>
    <t>3.其他</t>
    <phoneticPr fontId="1" type="noConversion"/>
  </si>
  <si>
    <t>（四）所有者权益内部结转</t>
    <phoneticPr fontId="1" type="noConversion"/>
  </si>
  <si>
    <t>四、本年年末余额</t>
    <phoneticPr fontId="1" type="noConversion"/>
  </si>
  <si>
    <t xml:space="preserve">        投资活动现金流入小计</t>
    <phoneticPr fontId="3" type="noConversion"/>
  </si>
  <si>
    <t xml:space="preserve">        投资活动现金流出小计</t>
    <phoneticPr fontId="3" type="noConversion"/>
  </si>
  <si>
    <t xml:space="preserve">    收到其他与筹资活动有关的现金</t>
    <phoneticPr fontId="3" type="noConversion"/>
  </si>
  <si>
    <t xml:space="preserve">    加：期初现金及现金等价物余额</t>
    <phoneticPr fontId="6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</si>
  <si>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   税金及附加</t>
    </r>
    <phoneticPr fontId="1" type="noConversion"/>
  </si>
  <si>
    <t xml:space="preserve">     研发费用</t>
    <phoneticPr fontId="1" type="noConversion"/>
  </si>
  <si>
    <t xml:space="preserve">         其中：利息费用</t>
    <phoneticPr fontId="1" type="noConversion"/>
  </si>
  <si>
    <t xml:space="preserve">               利息收入</t>
    <phoneticPr fontId="1" type="noConversion"/>
  </si>
  <si>
    <t xml:space="preserve"> 加：其他收益（损失以“-”号填列）</t>
    <phoneticPr fontId="1" type="noConversion"/>
  </si>
  <si>
    <t xml:space="preserve">     公允价值变动收益（损失以“-”号填列）</t>
    <phoneticPr fontId="1" type="noConversion"/>
  </si>
  <si>
    <t>……</t>
    <phoneticPr fontId="1" type="noConversion"/>
  </si>
  <si>
    <t>4.设定受益计划变动额结转留存收益</t>
    <phoneticPr fontId="1" type="noConversion"/>
  </si>
  <si>
    <t>5.其他</t>
    <phoneticPr fontId="1" type="noConversion"/>
  </si>
  <si>
    <t xml:space="preserve">               2019年12月31日</t>
    <phoneticPr fontId="1" type="noConversion"/>
  </si>
  <si>
    <t xml:space="preserve">        应收票据</t>
    <phoneticPr fontId="1" type="noConversion"/>
  </si>
  <si>
    <t xml:space="preserve">        应收账款</t>
    <phoneticPr fontId="1" type="noConversion"/>
  </si>
  <si>
    <t xml:space="preserve">        应付票据</t>
    <phoneticPr fontId="1" type="noConversion"/>
  </si>
  <si>
    <t xml:space="preserve">        应付账款</t>
    <phoneticPr fontId="1" type="noConversion"/>
  </si>
  <si>
    <t xml:space="preserve">        专项储备</t>
    <phoneticPr fontId="1" type="noConversion"/>
  </si>
  <si>
    <t>2019年度</t>
    <phoneticPr fontId="1" type="noConversion"/>
  </si>
  <si>
    <t>（一）不能重分类进损益的其他综合收益</t>
    <phoneticPr fontId="1" type="noConversion"/>
  </si>
  <si>
    <t>1.重新计量设定受益计划变动额</t>
    <phoneticPr fontId="1" type="noConversion"/>
  </si>
  <si>
    <t>2.权益法下不能转损益的其他综合收益</t>
    <phoneticPr fontId="1" type="noConversion"/>
  </si>
  <si>
    <t>（二）将重分类进损益的其他综合收益</t>
    <phoneticPr fontId="1" type="noConversion"/>
  </si>
  <si>
    <t>1.权益法下可转损益的其他综合收益</t>
    <phoneticPr fontId="1" type="noConversion"/>
  </si>
  <si>
    <t>2019年度</t>
    <phoneticPr fontId="3" type="noConversion"/>
  </si>
  <si>
    <t>专项储备</t>
    <phoneticPr fontId="1" type="noConversion"/>
  </si>
  <si>
    <t>专项储备</t>
    <phoneticPr fontId="1" type="noConversion"/>
  </si>
  <si>
    <t>上年年末余额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</si>
</sst>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6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16"/>
      <color theme="1"/>
      <name val="楷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8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31" fontId="0" fillId="0" borderId="0" xfId="0" applyNumberFormat="1" applyFont="1" applyFill="1" applyBorder="1" applyAlignment="1">
      <alignment vertical="center"/>
    </xf>
    <xf numFmtId="31" fontId="0" fillId="0" borderId="0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7" fillId="2" borderId="1" xfId="2" applyFont="1" applyFill="1" applyBorder="1">
      <alignment vertical="center"/>
    </xf>
    <xf numFmtId="43" fontId="7" fillId="2" borderId="1" xfId="2" applyFont="1" applyFill="1" applyBorder="1" applyAlignment="1">
      <alignment horizontal="center" vertical="center"/>
    </xf>
    <xf numFmtId="43" fontId="7" fillId="0" borderId="1" xfId="2" applyFont="1" applyBorder="1">
      <alignment vertical="center"/>
    </xf>
    <xf numFmtId="43" fontId="7" fillId="2" borderId="2" xfId="2" applyFont="1" applyFill="1" applyBorder="1">
      <alignment vertical="center"/>
    </xf>
    <xf numFmtId="43" fontId="7" fillId="0" borderId="1" xfId="2" applyFont="1" applyFill="1" applyBorder="1">
      <alignment vertical="center"/>
    </xf>
    <xf numFmtId="43" fontId="7" fillId="0" borderId="2" xfId="2" applyFont="1" applyFill="1" applyBorder="1">
      <alignment vertical="center"/>
    </xf>
    <xf numFmtId="43" fontId="7" fillId="0" borderId="1" xfId="2" applyFont="1" applyFill="1" applyBorder="1" applyAlignment="1">
      <alignment horizontal="center" vertical="center"/>
    </xf>
    <xf numFmtId="43" fontId="0" fillId="0" borderId="0" xfId="0" applyNumberFormat="1">
      <alignment vertical="center"/>
    </xf>
    <xf numFmtId="43" fontId="0" fillId="0" borderId="0" xfId="0" applyNumberFormat="1" applyFont="1" applyBorder="1">
      <alignment vertical="center"/>
    </xf>
    <xf numFmtId="0" fontId="0" fillId="2" borderId="1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43" fontId="7" fillId="2" borderId="7" xfId="2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43" fontId="7" fillId="2" borderId="7" xfId="2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43" fontId="5" fillId="0" borderId="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" xfId="0" applyFill="1" applyBorder="1">
      <alignment vertical="center"/>
    </xf>
    <xf numFmtId="43" fontId="7" fillId="0" borderId="7" xfId="2" applyFont="1" applyFill="1" applyBorder="1">
      <alignment vertical="center"/>
    </xf>
    <xf numFmtId="43" fontId="7" fillId="0" borderId="9" xfId="2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8" xfId="0" applyFont="1" applyFill="1" applyBorder="1">
      <alignment vertical="center"/>
    </xf>
    <xf numFmtId="43" fontId="7" fillId="2" borderId="11" xfId="2" applyFont="1" applyFill="1" applyBorder="1">
      <alignment vertical="center"/>
    </xf>
    <xf numFmtId="43" fontId="7" fillId="2" borderId="12" xfId="2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Border="1" applyAlignment="1"/>
    <xf numFmtId="0" fontId="10" fillId="0" borderId="0" xfId="0" applyFo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3" fontId="7" fillId="3" borderId="1" xfId="2" applyFont="1" applyFill="1" applyBorder="1">
      <alignment vertical="center"/>
    </xf>
    <xf numFmtId="43" fontId="7" fillId="3" borderId="7" xfId="2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7" fillId="0" borderId="11" xfId="2" applyFont="1" applyFill="1" applyBorder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>
      <alignment vertical="center"/>
    </xf>
    <xf numFmtId="43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0" fillId="0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4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3" fontId="13" fillId="0" borderId="1" xfId="0" applyNumberFormat="1" applyFont="1" applyBorder="1" applyAlignment="1">
      <alignment horizontal="right"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" borderId="6" xfId="0" applyFont="1" applyFill="1" applyBorder="1">
      <alignment vertical="center"/>
    </xf>
    <xf numFmtId="43" fontId="7" fillId="0" borderId="6" xfId="2" applyFont="1" applyFill="1" applyBorder="1">
      <alignment vertical="center"/>
    </xf>
    <xf numFmtId="43" fontId="7" fillId="0" borderId="6" xfId="2" applyFont="1" applyFill="1" applyBorder="1" applyAlignment="1">
      <alignment horizontal="center" vertical="center"/>
    </xf>
    <xf numFmtId="43" fontId="7" fillId="0" borderId="8" xfId="2" applyFont="1" applyFill="1" applyBorder="1">
      <alignment vertical="center"/>
    </xf>
    <xf numFmtId="0" fontId="13" fillId="0" borderId="4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center" vertical="center"/>
    </xf>
    <xf numFmtId="43" fontId="13" fillId="0" borderId="5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43" fontId="0" fillId="0" borderId="7" xfId="0" applyNumberFormat="1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43" fontId="13" fillId="0" borderId="7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43" fontId="13" fillId="0" borderId="2" xfId="0" applyNumberFormat="1" applyFont="1" applyBorder="1" applyAlignment="1">
      <alignment horizontal="right" vertical="center"/>
    </xf>
    <xf numFmtId="43" fontId="0" fillId="0" borderId="9" xfId="0" applyNumberFormat="1" applyFont="1" applyBorder="1" applyAlignment="1">
      <alignment vertical="center"/>
    </xf>
    <xf numFmtId="0" fontId="15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57" fontId="13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</cellXfs>
  <cellStyles count="3">
    <cellStyle name="常规" xfId="0" builtinId="0"/>
    <cellStyle name="常规 4" xfId="1"/>
    <cellStyle name="千位分隔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21021;&#27493;&#19994;&#21153;&#27963;&#211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%20&#35797;&#31639;&#34920;&#21450;&#35843;&#25972;&#20998;&#244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%20&#27969;&#37327;&#32534;&#2104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业务保持评价表"/>
      <sheetName val="业务承接评价表"/>
      <sheetName val="1 初步业务活动"/>
    </sheetNames>
    <sheetDataSet>
      <sheetData sheetId="0">
        <row r="16">
          <cell r="D16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告自生成说明"/>
      <sheetName val="报告正文"/>
      <sheetName val="报告正文 (小企业)"/>
      <sheetName val="会计政策 (小企业)"/>
      <sheetName val="会计政策"/>
      <sheetName val="会计附注1"/>
      <sheetName val="会计附注"/>
      <sheetName val="会计附注 (小企业)"/>
      <sheetName val="应纳税所得表"/>
      <sheetName val="外汇情况表"/>
      <sheetName val="比较期资产负债表试算表"/>
      <sheetName val="比较期利润表试算表"/>
      <sheetName val="资产负债表试算平衡表"/>
      <sheetName val="利润表试算平衡表"/>
      <sheetName val="调整分录汇总表"/>
      <sheetName val="未调整不符事项汇总表"/>
      <sheetName val="重分类分录汇总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H9">
            <v>0</v>
          </cell>
          <cell r="P9">
            <v>0</v>
          </cell>
        </row>
        <row r="10">
          <cell r="H10">
            <v>0</v>
          </cell>
          <cell r="P10">
            <v>0</v>
          </cell>
        </row>
        <row r="11">
          <cell r="H11">
            <v>0</v>
          </cell>
          <cell r="P11">
            <v>0</v>
          </cell>
        </row>
        <row r="12">
          <cell r="H12">
            <v>0</v>
          </cell>
          <cell r="P12">
            <v>0</v>
          </cell>
        </row>
        <row r="13">
          <cell r="H13">
            <v>0</v>
          </cell>
          <cell r="P13">
            <v>0</v>
          </cell>
        </row>
        <row r="14">
          <cell r="H14">
            <v>0</v>
          </cell>
          <cell r="P14">
            <v>0</v>
          </cell>
        </row>
        <row r="15">
          <cell r="H15">
            <v>0</v>
          </cell>
          <cell r="P15">
            <v>0</v>
          </cell>
        </row>
        <row r="16">
          <cell r="H16">
            <v>0</v>
          </cell>
          <cell r="P16">
            <v>0</v>
          </cell>
        </row>
        <row r="17">
          <cell r="H17">
            <v>0</v>
          </cell>
          <cell r="P17">
            <v>0</v>
          </cell>
        </row>
        <row r="18">
          <cell r="H18">
            <v>0</v>
          </cell>
          <cell r="P18">
            <v>0</v>
          </cell>
        </row>
        <row r="19">
          <cell r="P19">
            <v>0</v>
          </cell>
        </row>
        <row r="21">
          <cell r="H21">
            <v>0</v>
          </cell>
          <cell r="P21">
            <v>0</v>
          </cell>
        </row>
        <row r="22">
          <cell r="H22">
            <v>0</v>
          </cell>
          <cell r="P22">
            <v>0</v>
          </cell>
        </row>
        <row r="23">
          <cell r="H23">
            <v>0</v>
          </cell>
          <cell r="P23">
            <v>0</v>
          </cell>
        </row>
        <row r="24">
          <cell r="H24">
            <v>0</v>
          </cell>
          <cell r="P24">
            <v>0</v>
          </cell>
        </row>
        <row r="26">
          <cell r="H26">
            <v>0</v>
          </cell>
        </row>
        <row r="27">
          <cell r="H27">
            <v>0</v>
          </cell>
          <cell r="P27">
            <v>0</v>
          </cell>
        </row>
        <row r="28">
          <cell r="H28">
            <v>0</v>
          </cell>
          <cell r="P28">
            <v>0</v>
          </cell>
        </row>
        <row r="29">
          <cell r="H29">
            <v>0</v>
          </cell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H32">
            <v>0</v>
          </cell>
        </row>
        <row r="33">
          <cell r="H33">
            <v>0</v>
          </cell>
          <cell r="P33">
            <v>0</v>
          </cell>
        </row>
        <row r="34">
          <cell r="H34">
            <v>0</v>
          </cell>
        </row>
        <row r="35">
          <cell r="H35">
            <v>0</v>
          </cell>
          <cell r="P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  <cell r="P39">
            <v>0</v>
          </cell>
        </row>
        <row r="40">
          <cell r="H40">
            <v>0</v>
          </cell>
          <cell r="P40">
            <v>0</v>
          </cell>
        </row>
        <row r="41">
          <cell r="H41">
            <v>0</v>
          </cell>
          <cell r="P41">
            <v>0</v>
          </cell>
        </row>
        <row r="42">
          <cell r="H42">
            <v>0</v>
          </cell>
          <cell r="P42">
            <v>0</v>
          </cell>
        </row>
        <row r="43">
          <cell r="H43">
            <v>0</v>
          </cell>
        </row>
        <row r="44">
          <cell r="H44">
            <v>0</v>
          </cell>
          <cell r="P44">
            <v>0</v>
          </cell>
        </row>
        <row r="45">
          <cell r="H45">
            <v>0</v>
          </cell>
          <cell r="P45">
            <v>0</v>
          </cell>
        </row>
      </sheetData>
      <sheetData sheetId="11"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8">
          <cell r="I18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6">
          <cell r="I26">
            <v>0</v>
          </cell>
        </row>
        <row r="27">
          <cell r="I27">
            <v>0</v>
          </cell>
        </row>
        <row r="30">
          <cell r="I30">
            <v>0</v>
          </cell>
        </row>
        <row r="44">
          <cell r="I44">
            <v>0</v>
          </cell>
        </row>
        <row r="45">
          <cell r="I45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4">
          <cell r="I54">
            <v>0</v>
          </cell>
        </row>
        <row r="55">
          <cell r="I55">
            <v>0</v>
          </cell>
        </row>
      </sheetData>
      <sheetData sheetId="12">
        <row r="9">
          <cell r="J9">
            <v>0</v>
          </cell>
          <cell r="V9">
            <v>0</v>
          </cell>
        </row>
        <row r="10">
          <cell r="J10">
            <v>0</v>
          </cell>
          <cell r="V10">
            <v>0</v>
          </cell>
        </row>
        <row r="11">
          <cell r="J11">
            <v>0</v>
          </cell>
          <cell r="V11">
            <v>0</v>
          </cell>
        </row>
        <row r="12">
          <cell r="J12">
            <v>0</v>
          </cell>
          <cell r="V12">
            <v>0</v>
          </cell>
        </row>
        <row r="13">
          <cell r="J13">
            <v>0</v>
          </cell>
          <cell r="V13">
            <v>0</v>
          </cell>
        </row>
        <row r="14">
          <cell r="J14">
            <v>0</v>
          </cell>
          <cell r="V14">
            <v>0</v>
          </cell>
        </row>
        <row r="15">
          <cell r="J15">
            <v>0</v>
          </cell>
          <cell r="V15">
            <v>0</v>
          </cell>
        </row>
        <row r="16">
          <cell r="J16">
            <v>0</v>
          </cell>
          <cell r="V16">
            <v>0</v>
          </cell>
        </row>
        <row r="17">
          <cell r="J17">
            <v>0</v>
          </cell>
          <cell r="V17">
            <v>0</v>
          </cell>
        </row>
        <row r="18">
          <cell r="J18">
            <v>0</v>
          </cell>
          <cell r="V18">
            <v>0</v>
          </cell>
        </row>
        <row r="19">
          <cell r="V19">
            <v>0</v>
          </cell>
        </row>
        <row r="21">
          <cell r="J21">
            <v>0</v>
          </cell>
          <cell r="V21">
            <v>0</v>
          </cell>
        </row>
        <row r="22">
          <cell r="J22">
            <v>0</v>
          </cell>
          <cell r="V22">
            <v>0</v>
          </cell>
        </row>
        <row r="23">
          <cell r="J23">
            <v>0</v>
          </cell>
          <cell r="V23">
            <v>0</v>
          </cell>
        </row>
        <row r="24">
          <cell r="J24">
            <v>0</v>
          </cell>
          <cell r="V24">
            <v>0</v>
          </cell>
        </row>
        <row r="26">
          <cell r="J26">
            <v>0</v>
          </cell>
        </row>
        <row r="27">
          <cell r="J27">
            <v>0</v>
          </cell>
          <cell r="V27">
            <v>0</v>
          </cell>
        </row>
        <row r="28">
          <cell r="J28">
            <v>0</v>
          </cell>
          <cell r="V28">
            <v>0</v>
          </cell>
        </row>
        <row r="29">
          <cell r="J29">
            <v>0</v>
          </cell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J32">
            <v>0</v>
          </cell>
        </row>
        <row r="33">
          <cell r="J33">
            <v>0</v>
          </cell>
          <cell r="V33">
            <v>0</v>
          </cell>
        </row>
        <row r="34">
          <cell r="J34">
            <v>0</v>
          </cell>
        </row>
        <row r="35">
          <cell r="J35">
            <v>0</v>
          </cell>
          <cell r="V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  <cell r="V39">
            <v>0</v>
          </cell>
        </row>
        <row r="40">
          <cell r="J40">
            <v>0</v>
          </cell>
          <cell r="V40">
            <v>0</v>
          </cell>
        </row>
        <row r="41">
          <cell r="J41">
            <v>0</v>
          </cell>
          <cell r="V41">
            <v>0</v>
          </cell>
        </row>
        <row r="42">
          <cell r="J42">
            <v>0</v>
          </cell>
          <cell r="V42">
            <v>0</v>
          </cell>
        </row>
        <row r="43">
          <cell r="J43">
            <v>0</v>
          </cell>
        </row>
        <row r="44">
          <cell r="J44">
            <v>0</v>
          </cell>
          <cell r="V44">
            <v>0</v>
          </cell>
        </row>
        <row r="45">
          <cell r="J45">
            <v>0</v>
          </cell>
          <cell r="V45">
            <v>0</v>
          </cell>
        </row>
      </sheetData>
      <sheetData sheetId="13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6">
          <cell r="H26">
            <v>0</v>
          </cell>
        </row>
        <row r="27">
          <cell r="H27">
            <v>0</v>
          </cell>
        </row>
        <row r="30">
          <cell r="H30">
            <v>0</v>
          </cell>
        </row>
        <row r="51">
          <cell r="H51">
            <v>0</v>
          </cell>
        </row>
        <row r="52">
          <cell r="H52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2">
          <cell r="H62">
            <v>0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审核表"/>
      <sheetName val="编制核对表"/>
      <sheetName val="Sheet3"/>
    </sheetNames>
    <sheetDataSet>
      <sheetData sheetId="0"/>
      <sheetData sheetId="1"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5">
          <cell r="J35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70" zoomScaleNormal="70" workbookViewId="0"/>
  </sheetViews>
  <sheetFormatPr defaultRowHeight="13.5"/>
  <cols>
    <col min="1" max="1" width="57.375" bestFit="1" customWidth="1"/>
    <col min="2" max="2" width="25.375" customWidth="1"/>
    <col min="3" max="3" width="26.5" customWidth="1"/>
    <col min="4" max="4" width="57.375" bestFit="1" customWidth="1"/>
    <col min="5" max="5" width="23.375" customWidth="1"/>
    <col min="6" max="6" width="28.375" customWidth="1"/>
  </cols>
  <sheetData>
    <row r="1" spans="1:6" ht="32.25" customHeight="1">
      <c r="A1" s="91"/>
    </row>
    <row r="2" spans="1:6" ht="22.5">
      <c r="A2" s="92" t="s">
        <v>66</v>
      </c>
      <c r="B2" s="92"/>
      <c r="C2" s="92"/>
      <c r="D2" s="92"/>
      <c r="E2" s="92"/>
      <c r="F2" s="92"/>
    </row>
    <row r="3" spans="1:6" s="2" customFormat="1">
      <c r="A3" s="3"/>
      <c r="B3" s="3"/>
      <c r="C3" s="3"/>
      <c r="D3" s="3"/>
      <c r="E3" s="93" t="s">
        <v>96</v>
      </c>
      <c r="F3" s="94"/>
    </row>
    <row r="4" spans="1:6" s="2" customFormat="1" ht="14.25" thickBot="1">
      <c r="A4" s="4" t="str">
        <f>"编制单位:"&amp;[1]首页!$D$16</f>
        <v>编制单位:0</v>
      </c>
      <c r="C4" s="40" t="s">
        <v>188</v>
      </c>
      <c r="D4" s="40"/>
      <c r="E4" s="93" t="s">
        <v>97</v>
      </c>
      <c r="F4" s="94"/>
    </row>
    <row r="5" spans="1:6" s="1" customFormat="1">
      <c r="A5" s="29" t="s">
        <v>0</v>
      </c>
      <c r="B5" s="18" t="s">
        <v>1</v>
      </c>
      <c r="C5" s="18" t="s">
        <v>203</v>
      </c>
      <c r="D5" s="18" t="s">
        <v>0</v>
      </c>
      <c r="E5" s="18" t="s">
        <v>1</v>
      </c>
      <c r="F5" s="30" t="s">
        <v>203</v>
      </c>
    </row>
    <row r="6" spans="1:6">
      <c r="A6" s="31" t="s">
        <v>2</v>
      </c>
      <c r="B6" s="8"/>
      <c r="C6" s="8"/>
      <c r="D6" s="7" t="s">
        <v>3</v>
      </c>
      <c r="E6" s="8"/>
      <c r="F6" s="32"/>
    </row>
    <row r="7" spans="1:6">
      <c r="A7" s="33" t="s">
        <v>4</v>
      </c>
      <c r="B7" s="19">
        <f>[2]资产负债表试算平衡表!$J$9</f>
        <v>0</v>
      </c>
      <c r="C7" s="19">
        <f>[2]比较期资产负债表试算表!$H$9</f>
        <v>0</v>
      </c>
      <c r="D7" s="9" t="s">
        <v>5</v>
      </c>
      <c r="E7" s="19">
        <f>[2]资产负债表试算平衡表!$V$9</f>
        <v>0</v>
      </c>
      <c r="F7" s="34">
        <f>[2]比较期资产负债表试算表!$P$9</f>
        <v>0</v>
      </c>
    </row>
    <row r="8" spans="1:6">
      <c r="A8" s="33" t="s">
        <v>90</v>
      </c>
      <c r="B8" s="19">
        <f>[2]资产负债表试算平衡表!$J$10</f>
        <v>0</v>
      </c>
      <c r="C8" s="19">
        <f>[2]比较期资产负债表试算表!$H$10</f>
        <v>0</v>
      </c>
      <c r="D8" s="9" t="s">
        <v>92</v>
      </c>
      <c r="E8" s="19">
        <f>[2]资产负债表试算平衡表!$V$10</f>
        <v>0</v>
      </c>
      <c r="F8" s="34">
        <f>[2]比较期资产负债表试算表!$P$10</f>
        <v>0</v>
      </c>
    </row>
    <row r="9" spans="1:6">
      <c r="A9" s="33" t="s">
        <v>91</v>
      </c>
      <c r="B9" s="19">
        <f>[2]资产负债表试算平衡表!$J$11</f>
        <v>0</v>
      </c>
      <c r="C9" s="19">
        <f>[2]比较期资产负债表试算表!$H$11</f>
        <v>0</v>
      </c>
      <c r="D9" s="9" t="s">
        <v>93</v>
      </c>
      <c r="E9" s="19">
        <f>[2]资产负债表试算平衡表!$V$11</f>
        <v>0</v>
      </c>
      <c r="F9" s="34">
        <f>[2]比较期资产负债表试算表!$P$11</f>
        <v>0</v>
      </c>
    </row>
    <row r="10" spans="1:6">
      <c r="A10" s="42" t="s">
        <v>189</v>
      </c>
      <c r="B10" s="23">
        <f>[2]资产负债表试算平衡表!$J$12</f>
        <v>0</v>
      </c>
      <c r="C10" s="23">
        <f>[2]比较期资产负债表试算表!$H$12</f>
        <v>0</v>
      </c>
      <c r="D10" s="65" t="s">
        <v>191</v>
      </c>
      <c r="E10" s="23">
        <f>[2]资产负债表试算平衡表!$V$12</f>
        <v>0</v>
      </c>
      <c r="F10" s="43">
        <f>[2]比较期资产负债表试算表!$P$12</f>
        <v>0</v>
      </c>
    </row>
    <row r="11" spans="1:6">
      <c r="A11" s="42" t="s">
        <v>190</v>
      </c>
      <c r="B11" s="23">
        <f>[2]资产负债表试算平衡表!$J$13</f>
        <v>0</v>
      </c>
      <c r="C11" s="23">
        <f>[2]比较期资产负债表试算表!$H$13</f>
        <v>0</v>
      </c>
      <c r="D11" s="65" t="s">
        <v>192</v>
      </c>
      <c r="E11" s="23">
        <f>[2]资产负债表试算平衡表!$V$13</f>
        <v>0</v>
      </c>
      <c r="F11" s="43">
        <f>[2]比较期资产负债表试算表!$P$13</f>
        <v>0</v>
      </c>
    </row>
    <row r="12" spans="1:6">
      <c r="A12" s="42" t="s">
        <v>6</v>
      </c>
      <c r="B12" s="23">
        <f>[2]资产负债表试算平衡表!$J$14</f>
        <v>0</v>
      </c>
      <c r="C12" s="23">
        <f>[2]比较期资产负债表试算表!$H$14</f>
        <v>0</v>
      </c>
      <c r="D12" s="9" t="s">
        <v>7</v>
      </c>
      <c r="E12" s="19">
        <f>[2]资产负债表试算平衡表!$V$14</f>
        <v>0</v>
      </c>
      <c r="F12" s="34">
        <f>[2]比较期资产负债表试算表!$P$14</f>
        <v>0</v>
      </c>
    </row>
    <row r="13" spans="1:6">
      <c r="A13" s="33" t="s">
        <v>9</v>
      </c>
      <c r="B13" s="19">
        <f>[2]资产负债表试算平衡表!$J$15+[2]资产负债表试算平衡表!$J$16+[2]资产负债表试算平衡表!$J$17</f>
        <v>0</v>
      </c>
      <c r="C13" s="19">
        <f>[2]比较期资产负债表试算表!$H$15+[2]比较期资产负债表试算表!$H$16+[2]比较期资产负债表试算表!$H$17</f>
        <v>0</v>
      </c>
      <c r="D13" s="9" t="s">
        <v>8</v>
      </c>
      <c r="E13" s="19">
        <f>[2]资产负债表试算平衡表!$V$15</f>
        <v>0</v>
      </c>
      <c r="F13" s="34">
        <f>[2]比较期资产负债表试算表!$P$15</f>
        <v>0</v>
      </c>
    </row>
    <row r="14" spans="1:6">
      <c r="A14" s="33" t="s">
        <v>10</v>
      </c>
      <c r="B14" s="19">
        <f>[2]资产负债表试算平衡表!$J$18</f>
        <v>0</v>
      </c>
      <c r="C14" s="19">
        <f>[2]比较期资产负债表试算表!$H$18</f>
        <v>0</v>
      </c>
      <c r="D14" s="9" t="s">
        <v>11</v>
      </c>
      <c r="E14" s="19">
        <f>[2]资产负债表试算平衡表!$V$16</f>
        <v>0</v>
      </c>
      <c r="F14" s="34">
        <f>[2]比较期资产负债表试算表!$P$16</f>
        <v>0</v>
      </c>
    </row>
    <row r="15" spans="1:6">
      <c r="A15" s="33" t="s">
        <v>98</v>
      </c>
      <c r="B15" s="19">
        <f>[2]资产负债表试算平衡表!$J$21</f>
        <v>0</v>
      </c>
      <c r="C15" s="19">
        <f>[2]比较期资产负债表试算表!$H$21</f>
        <v>0</v>
      </c>
      <c r="D15" s="9" t="s">
        <v>14</v>
      </c>
      <c r="E15" s="19">
        <f>[2]资产负债表试算平衡表!$V$17+[2]资产负债表试算平衡表!$V$18+[2]资产负债表试算平衡表!$V$19</f>
        <v>0</v>
      </c>
      <c r="F15" s="34">
        <f>[2]比较期资产负债表试算表!$P$17+[2]比较期资产负债表试算表!$P$18+[2]比较期资产负债表试算表!$P$19</f>
        <v>0</v>
      </c>
    </row>
    <row r="16" spans="1:6">
      <c r="A16" s="33" t="s">
        <v>12</v>
      </c>
      <c r="B16" s="19">
        <f>[2]资产负债表试算平衡表!$J$22+[2]资产负债表试算平衡表!$J$23</f>
        <v>0</v>
      </c>
      <c r="C16" s="19">
        <f>[2]比较期资产负债表试算表!$H$23+[2]比较期资产负债表试算表!$H$22</f>
        <v>0</v>
      </c>
      <c r="D16" s="28" t="s">
        <v>100</v>
      </c>
      <c r="E16" s="19">
        <f>[2]资产负债表试算平衡表!$V$21</f>
        <v>0</v>
      </c>
      <c r="F16" s="34">
        <f>[2]比较期资产负债表试算表!$P$21</f>
        <v>0</v>
      </c>
    </row>
    <row r="17" spans="1:6">
      <c r="A17" s="33" t="s">
        <v>13</v>
      </c>
      <c r="B17" s="19">
        <f>[2]资产负债表试算平衡表!$J$24</f>
        <v>0</v>
      </c>
      <c r="C17" s="19">
        <f>[2]比较期资产负债表试算表!$H$24</f>
        <v>0</v>
      </c>
      <c r="D17" s="9" t="s">
        <v>19</v>
      </c>
      <c r="E17" s="19">
        <f>[2]资产负债表试算平衡表!$V$22+[2]资产负债表试算平衡表!$V$23</f>
        <v>0</v>
      </c>
      <c r="F17" s="34">
        <f>[2]比较期资产负债表试算表!$P$22+[2]比较期资产负债表试算表!$P$23</f>
        <v>0</v>
      </c>
    </row>
    <row r="18" spans="1:6">
      <c r="A18" s="33"/>
      <c r="B18" s="19"/>
      <c r="C18" s="19"/>
      <c r="D18" s="9" t="s">
        <v>21</v>
      </c>
      <c r="E18" s="19">
        <f>[2]资产负债表试算平衡表!$V$24</f>
        <v>0</v>
      </c>
      <c r="F18" s="34">
        <f>[2]比较期资产负债表试算表!$P$24</f>
        <v>0</v>
      </c>
    </row>
    <row r="19" spans="1:6">
      <c r="A19" s="35" t="s">
        <v>15</v>
      </c>
      <c r="B19" s="20">
        <f>SUM(B7:B17)</f>
        <v>0</v>
      </c>
      <c r="C19" s="20">
        <f>SUM(C7:C17)</f>
        <v>0</v>
      </c>
      <c r="D19" s="10" t="s">
        <v>23</v>
      </c>
      <c r="E19" s="19">
        <f>SUM(E7:E18)</f>
        <v>0</v>
      </c>
      <c r="F19" s="47">
        <f>SUM(F7:F18)</f>
        <v>0</v>
      </c>
    </row>
    <row r="20" spans="1:6">
      <c r="A20" s="31" t="s">
        <v>16</v>
      </c>
      <c r="B20" s="21"/>
      <c r="C20" s="21"/>
      <c r="D20" s="7" t="s">
        <v>25</v>
      </c>
      <c r="E20" s="19"/>
      <c r="F20" s="34"/>
    </row>
    <row r="21" spans="1:6">
      <c r="A21" s="33" t="s">
        <v>17</v>
      </c>
      <c r="B21" s="19">
        <f>[2]资产负债表试算平衡表!$J$26</f>
        <v>0</v>
      </c>
      <c r="C21" s="19">
        <f>[2]比较期资产负债表试算表!$H$26</f>
        <v>0</v>
      </c>
      <c r="D21" s="9" t="s">
        <v>26</v>
      </c>
      <c r="E21" s="19">
        <f>[2]资产负债表试算平衡表!$V$27</f>
        <v>0</v>
      </c>
      <c r="F21" s="34">
        <f>[2]比较期资产负债表试算表!$P$27</f>
        <v>0</v>
      </c>
    </row>
    <row r="22" spans="1:6">
      <c r="A22" s="33" t="s">
        <v>18</v>
      </c>
      <c r="B22" s="19">
        <f>[2]资产负债表试算平衡表!$J$27</f>
        <v>0</v>
      </c>
      <c r="C22" s="19">
        <f>[2]比较期资产负债表试算表!$H$27</f>
        <v>0</v>
      </c>
      <c r="D22" s="9" t="s">
        <v>27</v>
      </c>
      <c r="E22" s="19">
        <f>[2]资产负债表试算平衡表!$V$28</f>
        <v>0</v>
      </c>
      <c r="F22" s="34">
        <f>[2]比较期资产负债表试算表!$P$28</f>
        <v>0</v>
      </c>
    </row>
    <row r="23" spans="1:6">
      <c r="A23" s="33" t="s">
        <v>20</v>
      </c>
      <c r="B23" s="19">
        <f>[2]资产负债表试算平衡表!$J$32</f>
        <v>0</v>
      </c>
      <c r="C23" s="19">
        <f>[2]比较期资产负债表试算表!$H$32</f>
        <v>0</v>
      </c>
      <c r="D23" s="28" t="s">
        <v>102</v>
      </c>
      <c r="E23" s="19"/>
      <c r="F23" s="34"/>
    </row>
    <row r="24" spans="1:6">
      <c r="A24" s="33" t="s">
        <v>22</v>
      </c>
      <c r="B24" s="19">
        <f>[2]资产负债表试算平衡表!$J$29</f>
        <v>0</v>
      </c>
      <c r="C24" s="19">
        <f>[2]比较期资产负债表试算表!$H$29</f>
        <v>0</v>
      </c>
      <c r="D24" s="28" t="s">
        <v>101</v>
      </c>
      <c r="E24" s="19"/>
      <c r="F24" s="34"/>
    </row>
    <row r="25" spans="1:6">
      <c r="A25" s="33" t="s">
        <v>24</v>
      </c>
      <c r="B25" s="19">
        <f>[2]资产负债表试算平衡表!$J$28</f>
        <v>0</v>
      </c>
      <c r="C25" s="19">
        <f>[2]比较期资产负债表试算表!$H$28</f>
        <v>0</v>
      </c>
      <c r="D25" s="9" t="s">
        <v>80</v>
      </c>
      <c r="E25" s="20">
        <f>[2]资产负债表试算平衡表!$V$29</f>
        <v>0</v>
      </c>
      <c r="F25" s="36">
        <f>[2]比较期资产负债表试算表!$P$29</f>
        <v>0</v>
      </c>
    </row>
    <row r="26" spans="1:6">
      <c r="A26" s="33" t="s">
        <v>99</v>
      </c>
      <c r="B26" s="19">
        <f>[2]资产负债表试算平衡表!$J$33-[2]资产负债表试算平衡表!$J$34+[2]资产负债表试算平衡表!$J$37</f>
        <v>0</v>
      </c>
      <c r="C26" s="19">
        <f>[2]比较期资产负债表试算表!$H$33-[2]比较期资产负债表试算表!$H$34+[2]比较期资产负债表试算表!$H$37</f>
        <v>0</v>
      </c>
      <c r="D26" s="9" t="s">
        <v>28</v>
      </c>
      <c r="E26" s="19">
        <f>[2]资产负债表试算平衡表!$V$30</f>
        <v>0</v>
      </c>
      <c r="F26" s="34">
        <f>[2]比较期资产负债表试算表!$P$30</f>
        <v>0</v>
      </c>
    </row>
    <row r="27" spans="1:6">
      <c r="A27" s="33" t="s">
        <v>29</v>
      </c>
      <c r="B27" s="19">
        <f>[2]资产负债表试算平衡表!$J$35+[2]资产负债表试算平衡表!$J$36</f>
        <v>0</v>
      </c>
      <c r="C27" s="19">
        <f>[2]比较期资产负债表试算表!$H$35+[2]比较期资产负债表试算表!$H$36</f>
        <v>0</v>
      </c>
      <c r="D27" s="9" t="s">
        <v>68</v>
      </c>
      <c r="E27" s="19">
        <f>[2]资产负债表试算平衡表!$V$31</f>
        <v>0</v>
      </c>
      <c r="F27" s="34">
        <f>[2]比较期资产负债表试算表!$P$31</f>
        <v>0</v>
      </c>
    </row>
    <row r="28" spans="1:6">
      <c r="A28" s="33" t="s">
        <v>32</v>
      </c>
      <c r="B28" s="19">
        <f>[2]资产负债表试算平衡表!$J$38</f>
        <v>0</v>
      </c>
      <c r="C28" s="19">
        <f>[2]比较期资产负债表试算表!$H$38</f>
        <v>0</v>
      </c>
      <c r="D28" s="9" t="s">
        <v>30</v>
      </c>
      <c r="E28" s="19">
        <f>[2]资产负债表试算平衡表!$V$33</f>
        <v>0</v>
      </c>
      <c r="F28" s="34">
        <f>[2]比较期资产负债表试算表!$P$33</f>
        <v>0</v>
      </c>
    </row>
    <row r="29" spans="1:6">
      <c r="A29" s="33" t="s">
        <v>34</v>
      </c>
      <c r="B29" s="19">
        <f>[2]资产负债表试算平衡表!$J$39</f>
        <v>0</v>
      </c>
      <c r="C29" s="19">
        <f>[2]比较期资产负债表试算表!$H$39</f>
        <v>0</v>
      </c>
      <c r="D29" s="9" t="s">
        <v>31</v>
      </c>
      <c r="E29" s="19">
        <f>[2]资产负债表试算平衡表!$V$35</f>
        <v>0</v>
      </c>
      <c r="F29" s="34">
        <f>[2]比较期资产负债表试算表!$P$35</f>
        <v>0</v>
      </c>
    </row>
    <row r="30" spans="1:6">
      <c r="A30" s="33" t="s">
        <v>36</v>
      </c>
      <c r="B30" s="19">
        <f>[2]资产负债表试算平衡表!$J$40</f>
        <v>0</v>
      </c>
      <c r="C30" s="19">
        <f>[2]比较期资产负债表试算表!$H$40</f>
        <v>0</v>
      </c>
      <c r="D30" s="10" t="s">
        <v>33</v>
      </c>
      <c r="E30" s="19">
        <f>SUM(E21:E29)</f>
        <v>0</v>
      </c>
      <c r="F30" s="47">
        <f>SUM(F21:F29)</f>
        <v>0</v>
      </c>
    </row>
    <row r="31" spans="1:6">
      <c r="A31" s="33" t="s">
        <v>38</v>
      </c>
      <c r="B31" s="19">
        <f>[2]资产负债表试算平衡表!$J$41</f>
        <v>0</v>
      </c>
      <c r="C31" s="19">
        <f>[2]比较期资产负债表试算表!$H$41</f>
        <v>0</v>
      </c>
      <c r="D31" s="10" t="s">
        <v>35</v>
      </c>
      <c r="E31" s="19">
        <f>E19+E30</f>
        <v>0</v>
      </c>
      <c r="F31" s="47">
        <f>F19+F30</f>
        <v>0</v>
      </c>
    </row>
    <row r="32" spans="1:6">
      <c r="A32" s="33" t="s">
        <v>39</v>
      </c>
      <c r="B32" s="19">
        <f>[2]资产负债表试算平衡表!$J$42</f>
        <v>0</v>
      </c>
      <c r="C32" s="19">
        <f>[2]比较期资产负债表试算表!$H$42</f>
        <v>0</v>
      </c>
      <c r="D32" s="7" t="s">
        <v>37</v>
      </c>
      <c r="E32" s="19"/>
      <c r="F32" s="34"/>
    </row>
    <row r="33" spans="1:6">
      <c r="A33" s="33" t="s">
        <v>40</v>
      </c>
      <c r="B33" s="19">
        <f>[2]资产负债表试算平衡表!$J$43</f>
        <v>0</v>
      </c>
      <c r="C33" s="19">
        <f>[2]比较期资产负债表试算表!$H$43</f>
        <v>0</v>
      </c>
      <c r="D33" s="28" t="s">
        <v>103</v>
      </c>
      <c r="E33" s="19">
        <f>[2]资产负债表试算平衡表!$V$39</f>
        <v>0</v>
      </c>
      <c r="F33" s="34">
        <f>[2]比较期资产负债表试算表!$P$39</f>
        <v>0</v>
      </c>
    </row>
    <row r="34" spans="1:6">
      <c r="A34" s="33" t="s">
        <v>41</v>
      </c>
      <c r="B34" s="19">
        <f>[2]资产负债表试算平衡表!$J$44</f>
        <v>0</v>
      </c>
      <c r="C34" s="19">
        <f>[2]比较期资产负债表试算表!$H$44</f>
        <v>0</v>
      </c>
      <c r="D34" s="9" t="s">
        <v>69</v>
      </c>
      <c r="E34" s="19">
        <f>[2]资产负债表试算平衡表!$V$44</f>
        <v>0</v>
      </c>
      <c r="F34" s="34">
        <f>[2]比较期资产负债表试算表!$P$44</f>
        <v>0</v>
      </c>
    </row>
    <row r="35" spans="1:6">
      <c r="A35" s="33" t="s">
        <v>42</v>
      </c>
      <c r="B35" s="19">
        <f>[2]资产负债表试算平衡表!$J$45</f>
        <v>0</v>
      </c>
      <c r="C35" s="19">
        <f>[2]比较期资产负债表试算表!$H$45</f>
        <v>0</v>
      </c>
      <c r="D35" s="9" t="s">
        <v>70</v>
      </c>
      <c r="E35" s="19"/>
      <c r="F35" s="34"/>
    </row>
    <row r="36" spans="1:6">
      <c r="A36" s="35" t="s">
        <v>43</v>
      </c>
      <c r="B36" s="19">
        <f>SUM(B21:B35)</f>
        <v>0</v>
      </c>
      <c r="C36" s="19">
        <f>SUM(C21:C35)</f>
        <v>0</v>
      </c>
      <c r="D36" s="9" t="s">
        <v>71</v>
      </c>
      <c r="E36" s="19"/>
      <c r="F36" s="34"/>
    </row>
    <row r="37" spans="1:6">
      <c r="A37" s="33"/>
      <c r="B37" s="19"/>
      <c r="C37" s="19"/>
      <c r="D37" s="9" t="s">
        <v>44</v>
      </c>
      <c r="E37" s="19">
        <f>[2]资产负债表试算平衡表!$V$40</f>
        <v>0</v>
      </c>
      <c r="F37" s="34">
        <f>[2]比较期资产负债表试算表!$P$40</f>
        <v>0</v>
      </c>
    </row>
    <row r="38" spans="1:6">
      <c r="A38" s="33"/>
      <c r="B38" s="19"/>
      <c r="C38" s="19"/>
      <c r="D38" s="9" t="s">
        <v>45</v>
      </c>
      <c r="E38" s="20"/>
      <c r="F38" s="36"/>
    </row>
    <row r="39" spans="1:6">
      <c r="A39" s="33"/>
      <c r="B39" s="19"/>
      <c r="C39" s="19"/>
      <c r="D39" s="9" t="s">
        <v>72</v>
      </c>
      <c r="E39" s="21">
        <f>[2]资产负债表试算平衡表!$V$45</f>
        <v>0</v>
      </c>
      <c r="F39" s="36">
        <f>[2]比较期资产负债表试算表!$P$45</f>
        <v>0</v>
      </c>
    </row>
    <row r="40" spans="1:6">
      <c r="A40" s="33"/>
      <c r="B40" s="19"/>
      <c r="C40" s="19"/>
      <c r="D40" s="9" t="s">
        <v>193</v>
      </c>
      <c r="E40" s="21"/>
      <c r="F40" s="36"/>
    </row>
    <row r="41" spans="1:6">
      <c r="A41" s="33"/>
      <c r="B41" s="19"/>
      <c r="C41" s="19"/>
      <c r="D41" s="9" t="s">
        <v>46</v>
      </c>
      <c r="E41" s="19">
        <f>[2]资产负债表试算平衡表!$V$41</f>
        <v>0</v>
      </c>
      <c r="F41" s="34">
        <f>[2]比较期资产负债表试算表!$P$41</f>
        <v>0</v>
      </c>
    </row>
    <row r="42" spans="1:6">
      <c r="A42" s="37"/>
      <c r="B42" s="19"/>
      <c r="C42" s="19"/>
      <c r="D42" s="9" t="s">
        <v>47</v>
      </c>
      <c r="E42" s="19">
        <f>[2]资产负债表试算平衡表!$V$42</f>
        <v>0</v>
      </c>
      <c r="F42" s="34">
        <f>[2]比较期资产负债表试算表!$P$42</f>
        <v>0</v>
      </c>
    </row>
    <row r="43" spans="1:6">
      <c r="A43" s="37"/>
      <c r="B43" s="19"/>
      <c r="C43" s="19"/>
      <c r="D43" s="10" t="s">
        <v>48</v>
      </c>
      <c r="E43" s="19">
        <f>E33+E34+E37+E39+E41+E42</f>
        <v>0</v>
      </c>
      <c r="F43" s="47">
        <f>F33+F34+F37+F39+F41+F42</f>
        <v>0</v>
      </c>
    </row>
    <row r="44" spans="1:6" ht="14.25" thickBot="1">
      <c r="A44" s="38" t="s">
        <v>104</v>
      </c>
      <c r="B44" s="22">
        <f>B19+B36</f>
        <v>0</v>
      </c>
      <c r="C44" s="22">
        <f>C19+C36</f>
        <v>0</v>
      </c>
      <c r="D44" s="17" t="s">
        <v>49</v>
      </c>
      <c r="E44" s="22">
        <f>E31+E43</f>
        <v>0</v>
      </c>
      <c r="F44" s="48">
        <f>F31+F43</f>
        <v>0</v>
      </c>
    </row>
    <row r="45" spans="1:6">
      <c r="A45" s="5"/>
      <c r="D45" s="5"/>
      <c r="E45" s="27"/>
      <c r="F45" s="5"/>
    </row>
    <row r="46" spans="1:6">
      <c r="A46" s="5"/>
    </row>
    <row r="47" spans="1:6">
      <c r="A47" s="5"/>
    </row>
  </sheetData>
  <mergeCells count="3">
    <mergeCell ref="A2:F2"/>
    <mergeCell ref="E3:F3"/>
    <mergeCell ref="E4:F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70" zoomScaleNormal="70" workbookViewId="0">
      <selection activeCell="B15" sqref="B15"/>
    </sheetView>
  </sheetViews>
  <sheetFormatPr defaultColWidth="9" defaultRowHeight="13.5"/>
  <cols>
    <col min="1" max="1" width="67.25" style="13" bestFit="1" customWidth="1"/>
    <col min="2" max="3" width="18.625" style="13" bestFit="1" customWidth="1"/>
    <col min="4" max="16384" width="9" style="13"/>
  </cols>
  <sheetData>
    <row r="1" spans="1:3" ht="22.5">
      <c r="A1" s="95" t="s">
        <v>67</v>
      </c>
      <c r="B1" s="95"/>
      <c r="C1" s="95"/>
    </row>
    <row r="2" spans="1:3" ht="15.95" customHeight="1">
      <c r="A2" s="96" t="s">
        <v>194</v>
      </c>
      <c r="B2" s="96"/>
      <c r="C2" s="96"/>
    </row>
    <row r="3" spans="1:3" s="14" customFormat="1" ht="15.75" customHeight="1">
      <c r="A3" s="11"/>
      <c r="B3" s="11"/>
      <c r="C3" s="41" t="s">
        <v>105</v>
      </c>
    </row>
    <row r="4" spans="1:3" s="14" customFormat="1" ht="18.75" customHeight="1" thickBot="1">
      <c r="A4" s="12" t="str">
        <f>资产负债表!A4</f>
        <v>编制单位:0</v>
      </c>
      <c r="B4" s="16"/>
      <c r="C4" s="41" t="s">
        <v>97</v>
      </c>
    </row>
    <row r="5" spans="1:3" s="58" customFormat="1" ht="24.6" customHeight="1">
      <c r="A5" s="52" t="s">
        <v>0</v>
      </c>
      <c r="B5" s="56" t="s">
        <v>95</v>
      </c>
      <c r="C5" s="57" t="s">
        <v>94</v>
      </c>
    </row>
    <row r="6" spans="1:3" ht="24.6" customHeight="1">
      <c r="A6" s="45" t="s">
        <v>106</v>
      </c>
      <c r="B6" s="23">
        <f>[2]利润表试算平衡表!$H$9</f>
        <v>0</v>
      </c>
      <c r="C6" s="43">
        <f>[2]比较期利润表试算表!$I$9</f>
        <v>0</v>
      </c>
    </row>
    <row r="7" spans="1:3" ht="24.6" customHeight="1">
      <c r="A7" s="45" t="s">
        <v>108</v>
      </c>
      <c r="B7" s="23">
        <f>[2]利润表试算平衡表!$H$10</f>
        <v>0</v>
      </c>
      <c r="C7" s="43">
        <f>[2]比较期利润表试算表!$I$10</f>
        <v>0</v>
      </c>
    </row>
    <row r="8" spans="1:3" ht="24.6" customHeight="1">
      <c r="A8" s="45" t="s">
        <v>179</v>
      </c>
      <c r="B8" s="23">
        <f>[2]利润表试算平衡表!$H$11</f>
        <v>0</v>
      </c>
      <c r="C8" s="43">
        <f>[2]比较期利润表试算表!$I$11</f>
        <v>0</v>
      </c>
    </row>
    <row r="9" spans="1:3" ht="24.6" customHeight="1">
      <c r="A9" s="45" t="s">
        <v>109</v>
      </c>
      <c r="B9" s="23">
        <f>[2]利润表试算平衡表!$H$12</f>
        <v>0</v>
      </c>
      <c r="C9" s="43">
        <f>[2]比较期利润表试算表!$I$12</f>
        <v>0</v>
      </c>
    </row>
    <row r="10" spans="1:3" ht="24.6" customHeight="1">
      <c r="A10" s="45" t="s">
        <v>110</v>
      </c>
      <c r="B10" s="23">
        <f>[2]利润表试算平衡表!$H$13</f>
        <v>0</v>
      </c>
      <c r="C10" s="43">
        <f>[2]比较期利润表试算表!$I$13</f>
        <v>0</v>
      </c>
    </row>
    <row r="11" spans="1:3" ht="24.6" customHeight="1">
      <c r="A11" s="45" t="s">
        <v>180</v>
      </c>
      <c r="B11" s="23">
        <f>[2]利润表试算平衡表!$H$14</f>
        <v>0</v>
      </c>
      <c r="C11" s="43">
        <f>[2]比较期利润表试算表!$I$14</f>
        <v>0</v>
      </c>
    </row>
    <row r="12" spans="1:3" ht="24.6" customHeight="1">
      <c r="A12" s="45" t="s">
        <v>111</v>
      </c>
      <c r="B12" s="23">
        <f>[2]利润表试算平衡表!$H$15</f>
        <v>0</v>
      </c>
      <c r="C12" s="43">
        <f>[2]比较期利润表试算表!$I$15</f>
        <v>0</v>
      </c>
    </row>
    <row r="13" spans="1:3" ht="24.6" customHeight="1">
      <c r="A13" s="45" t="s">
        <v>181</v>
      </c>
      <c r="B13" s="23"/>
      <c r="C13" s="43"/>
    </row>
    <row r="14" spans="1:3" ht="24.6" customHeight="1">
      <c r="A14" s="76" t="s">
        <v>182</v>
      </c>
      <c r="B14" s="54"/>
      <c r="C14" s="55"/>
    </row>
    <row r="15" spans="1:3" ht="24.6" customHeight="1">
      <c r="A15" s="45" t="s">
        <v>183</v>
      </c>
      <c r="B15" s="23">
        <f>[2]利润表试算平衡表!$H$24</f>
        <v>0</v>
      </c>
      <c r="C15" s="43">
        <f>[2]比较期利润表试算表!$I$24</f>
        <v>0</v>
      </c>
    </row>
    <row r="16" spans="1:3" ht="24.6" customHeight="1">
      <c r="A16" s="45" t="s">
        <v>113</v>
      </c>
      <c r="B16" s="23">
        <f>[2]利润表试算平衡表!$H$23</f>
        <v>0</v>
      </c>
      <c r="C16" s="43">
        <f>[2]比较期利润表试算表!$I$23</f>
        <v>0</v>
      </c>
    </row>
    <row r="17" spans="1:3" ht="24.6" customHeight="1">
      <c r="A17" s="45" t="s">
        <v>114</v>
      </c>
      <c r="B17" s="23"/>
      <c r="C17" s="43"/>
    </row>
    <row r="18" spans="1:3" ht="24.6" customHeight="1">
      <c r="A18" s="45" t="s">
        <v>184</v>
      </c>
      <c r="B18" s="23">
        <f>[2]利润表试算平衡表!$H$22</f>
        <v>0</v>
      </c>
      <c r="C18" s="43">
        <f>[2]比较期利润表试算表!$I$22</f>
        <v>0</v>
      </c>
    </row>
    <row r="19" spans="1:3" ht="24.6" customHeight="1">
      <c r="A19" s="45" t="s">
        <v>112</v>
      </c>
      <c r="B19" s="23">
        <f>[2]利润表试算平衡表!$H$18</f>
        <v>0</v>
      </c>
      <c r="C19" s="43">
        <f>[2]比较期利润表试算表!$I$18</f>
        <v>0</v>
      </c>
    </row>
    <row r="20" spans="1:3" ht="24.6" customHeight="1">
      <c r="A20" s="45" t="s">
        <v>115</v>
      </c>
      <c r="B20" s="23">
        <f>[2]利润表试算平衡表!$H$21</f>
        <v>0</v>
      </c>
      <c r="C20" s="43">
        <f>[2]比较期利润表试算表!$I$21</f>
        <v>0</v>
      </c>
    </row>
    <row r="21" spans="1:3" ht="24.6" customHeight="1">
      <c r="A21" s="45" t="s">
        <v>107</v>
      </c>
      <c r="B21" s="23">
        <f>B6-B7-B8-B9-B10-B11-B12-B19+B15+B16+B18+B20</f>
        <v>0</v>
      </c>
      <c r="C21" s="43">
        <f>C6-C7-C8-C9-C10-C11-C12-C19+C15+C16+C18+C20</f>
        <v>0</v>
      </c>
    </row>
    <row r="22" spans="1:3" ht="24.6" customHeight="1">
      <c r="A22" s="45" t="s">
        <v>116</v>
      </c>
      <c r="B22" s="23">
        <f>[2]利润表试算平衡表!$H$26</f>
        <v>0</v>
      </c>
      <c r="C22" s="43">
        <f>[2]比较期利润表试算表!$I$26</f>
        <v>0</v>
      </c>
    </row>
    <row r="23" spans="1:3" ht="24.6" customHeight="1">
      <c r="A23" s="45" t="s">
        <v>117</v>
      </c>
      <c r="B23" s="23">
        <f>[2]利润表试算平衡表!$H$27</f>
        <v>0</v>
      </c>
      <c r="C23" s="43">
        <f>[2]比较期利润表试算表!$I$27</f>
        <v>0</v>
      </c>
    </row>
    <row r="24" spans="1:3" ht="24.6" customHeight="1">
      <c r="A24" s="45" t="s">
        <v>119</v>
      </c>
      <c r="B24" s="23">
        <f>B21+B22-B23</f>
        <v>0</v>
      </c>
      <c r="C24" s="59">
        <f>C21+C22-C23</f>
        <v>0</v>
      </c>
    </row>
    <row r="25" spans="1:3" ht="24.6" customHeight="1">
      <c r="A25" s="45" t="s">
        <v>118</v>
      </c>
      <c r="B25" s="23">
        <f>[2]利润表试算平衡表!$H$30</f>
        <v>0</v>
      </c>
      <c r="C25" s="43">
        <f>[2]比较期利润表试算表!$I$30</f>
        <v>0</v>
      </c>
    </row>
    <row r="26" spans="1:3" ht="24.6" customHeight="1">
      <c r="A26" s="45" t="s">
        <v>120</v>
      </c>
      <c r="B26" s="23">
        <f>B24-B25</f>
        <v>0</v>
      </c>
      <c r="C26" s="59">
        <f>C24-C25</f>
        <v>0</v>
      </c>
    </row>
    <row r="27" spans="1:3" ht="24.6" customHeight="1">
      <c r="A27" s="45" t="s">
        <v>121</v>
      </c>
      <c r="B27" s="23">
        <f>B26</f>
        <v>0</v>
      </c>
      <c r="C27" s="43">
        <f>C26</f>
        <v>0</v>
      </c>
    </row>
    <row r="28" spans="1:3" ht="24.6" customHeight="1">
      <c r="A28" s="45" t="s">
        <v>122</v>
      </c>
      <c r="B28" s="23"/>
      <c r="C28" s="43"/>
    </row>
    <row r="29" spans="1:3" ht="24.6" customHeight="1">
      <c r="A29" s="45" t="s">
        <v>123</v>
      </c>
      <c r="B29" s="23">
        <f>B30+B34</f>
        <v>0</v>
      </c>
      <c r="C29" s="59">
        <f>C30+C34</f>
        <v>0</v>
      </c>
    </row>
    <row r="30" spans="1:3" ht="24.6" customHeight="1">
      <c r="A30" s="45" t="s">
        <v>195</v>
      </c>
      <c r="B30" s="23">
        <f>B31+B32</f>
        <v>0</v>
      </c>
      <c r="C30" s="59">
        <f>C31+C32</f>
        <v>0</v>
      </c>
    </row>
    <row r="31" spans="1:3" ht="24.6" customHeight="1">
      <c r="A31" s="45" t="s">
        <v>196</v>
      </c>
      <c r="B31" s="23">
        <f>[2]利润表试算平衡表!$H$51</f>
        <v>0</v>
      </c>
      <c r="C31" s="59">
        <f>[2]比较期利润表试算表!$I$44</f>
        <v>0</v>
      </c>
    </row>
    <row r="32" spans="1:3" ht="24.6" customHeight="1">
      <c r="A32" s="60" t="s">
        <v>197</v>
      </c>
      <c r="B32" s="23">
        <f>[2]利润表试算平衡表!$H$52</f>
        <v>0</v>
      </c>
      <c r="C32" s="59">
        <f>[2]比较期利润表试算表!$I$45</f>
        <v>0</v>
      </c>
    </row>
    <row r="33" spans="1:4" ht="24.6" customHeight="1">
      <c r="A33" s="60" t="s">
        <v>185</v>
      </c>
      <c r="B33" s="23"/>
      <c r="C33" s="59"/>
    </row>
    <row r="34" spans="1:4" ht="24.6" customHeight="1">
      <c r="A34" s="45" t="s">
        <v>198</v>
      </c>
      <c r="B34" s="23">
        <f>B35+B36+B37+B38+B39</f>
        <v>0</v>
      </c>
      <c r="C34" s="59">
        <f>C35+C36+C37+C38+C39</f>
        <v>0</v>
      </c>
    </row>
    <row r="35" spans="1:4" ht="24.6" customHeight="1">
      <c r="A35" s="60" t="s">
        <v>199</v>
      </c>
      <c r="B35" s="23">
        <f>[2]利润表试算平衡表!$H$57</f>
        <v>0</v>
      </c>
      <c r="C35" s="43">
        <f>[2]比较期利润表试算表!$I$50</f>
        <v>0</v>
      </c>
    </row>
    <row r="36" spans="1:4" ht="24.6" customHeight="1">
      <c r="A36" s="45" t="s">
        <v>77</v>
      </c>
      <c r="B36" s="23">
        <f>[2]利润表试算平衡表!$H$58</f>
        <v>0</v>
      </c>
      <c r="C36" s="43">
        <f>[2]比较期利润表试算表!$I$51</f>
        <v>0</v>
      </c>
    </row>
    <row r="37" spans="1:4" ht="24.6" customHeight="1">
      <c r="A37" s="45" t="s">
        <v>78</v>
      </c>
      <c r="B37" s="23">
        <f>[2]利润表试算平衡表!$H$59</f>
        <v>0</v>
      </c>
      <c r="C37" s="43">
        <f>[2]比较期利润表试算表!$I$52</f>
        <v>0</v>
      </c>
    </row>
    <row r="38" spans="1:4" ht="24.6" customHeight="1">
      <c r="A38" s="45" t="s">
        <v>79</v>
      </c>
      <c r="B38" s="23">
        <f>[2]利润表试算平衡表!$H$61</f>
        <v>0</v>
      </c>
      <c r="C38" s="43">
        <f>[2]比较期利润表试算表!$I$54</f>
        <v>0</v>
      </c>
    </row>
    <row r="39" spans="1:4" ht="24.6" customHeight="1">
      <c r="A39" s="45" t="s">
        <v>76</v>
      </c>
      <c r="B39" s="23">
        <f>[2]利润表试算平衡表!$H$62</f>
        <v>0</v>
      </c>
      <c r="C39" s="43">
        <f>[2]比较期利润表试算表!$I$55</f>
        <v>0</v>
      </c>
    </row>
    <row r="40" spans="1:4" ht="24.6" customHeight="1">
      <c r="A40" s="60" t="s">
        <v>185</v>
      </c>
      <c r="B40" s="23"/>
      <c r="C40" s="43"/>
    </row>
    <row r="41" spans="1:4" ht="24.6" customHeight="1">
      <c r="A41" s="61" t="s">
        <v>124</v>
      </c>
      <c r="B41" s="62">
        <f>B29+B26</f>
        <v>0</v>
      </c>
      <c r="C41" s="43">
        <f>C29+C26</f>
        <v>0</v>
      </c>
      <c r="D41" s="63"/>
    </row>
    <row r="42" spans="1:4" ht="24.6" customHeight="1">
      <c r="A42" s="64" t="s">
        <v>125</v>
      </c>
      <c r="B42" s="65"/>
      <c r="C42" s="66"/>
      <c r="D42" s="63"/>
    </row>
    <row r="43" spans="1:4" ht="24.6" customHeight="1">
      <c r="A43" s="60" t="s">
        <v>87</v>
      </c>
      <c r="B43" s="65"/>
      <c r="C43" s="66"/>
      <c r="D43" s="63"/>
    </row>
    <row r="44" spans="1:4" ht="24.6" customHeight="1" thickBot="1">
      <c r="A44" s="67" t="s">
        <v>88</v>
      </c>
      <c r="B44" s="68"/>
      <c r="C44" s="69"/>
      <c r="D44" s="63"/>
    </row>
  </sheetData>
  <mergeCells count="2">
    <mergeCell ref="A1:C1"/>
    <mergeCell ref="A2:C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="70" zoomScaleNormal="70" workbookViewId="0">
      <selection activeCell="B18" sqref="B18"/>
    </sheetView>
  </sheetViews>
  <sheetFormatPr defaultRowHeight="13.5"/>
  <cols>
    <col min="1" max="1" width="53.875" style="51" customWidth="1"/>
    <col min="2" max="3" width="24.125" style="26" customWidth="1"/>
  </cols>
  <sheetData>
    <row r="1" spans="1:3" ht="27" customHeight="1">
      <c r="A1" s="97" t="s">
        <v>126</v>
      </c>
      <c r="B1" s="97"/>
      <c r="C1" s="97"/>
    </row>
    <row r="2" spans="1:3" ht="16.5" customHeight="1">
      <c r="A2" s="98" t="s">
        <v>200</v>
      </c>
      <c r="B2" s="98"/>
      <c r="C2" s="98"/>
    </row>
    <row r="3" spans="1:3" s="75" customFormat="1">
      <c r="A3" s="70"/>
      <c r="B3" s="74"/>
      <c r="C3" s="71" t="s">
        <v>165</v>
      </c>
    </row>
    <row r="4" spans="1:3" s="75" customFormat="1" ht="20.25" customHeight="1" thickBot="1">
      <c r="A4" s="72" t="str">
        <f>利润表!A4</f>
        <v>编制单位:0</v>
      </c>
      <c r="B4" s="74"/>
      <c r="C4" s="71" t="s">
        <v>127</v>
      </c>
    </row>
    <row r="5" spans="1:3" s="75" customFormat="1" ht="24.6" customHeight="1">
      <c r="A5" s="80" t="s">
        <v>128</v>
      </c>
      <c r="B5" s="81" t="s">
        <v>145</v>
      </c>
      <c r="C5" s="82" t="s">
        <v>146</v>
      </c>
    </row>
    <row r="6" spans="1:3" s="75" customFormat="1" ht="24.6" customHeight="1">
      <c r="A6" s="83" t="s">
        <v>129</v>
      </c>
      <c r="B6" s="73"/>
      <c r="C6" s="84"/>
    </row>
    <row r="7" spans="1:3" s="75" customFormat="1" ht="24.6" customHeight="1">
      <c r="A7" s="83" t="s">
        <v>137</v>
      </c>
      <c r="B7" s="73">
        <f>[3]编制核对表!$J$6</f>
        <v>0</v>
      </c>
      <c r="C7" s="84"/>
    </row>
    <row r="8" spans="1:3" s="75" customFormat="1" ht="24.6" customHeight="1">
      <c r="A8" s="85" t="s">
        <v>138</v>
      </c>
      <c r="B8" s="73">
        <f>[3]编制核对表!$J$7</f>
        <v>0</v>
      </c>
      <c r="C8" s="84"/>
    </row>
    <row r="9" spans="1:3" s="75" customFormat="1" ht="24.6" customHeight="1">
      <c r="A9" s="85" t="s">
        <v>139</v>
      </c>
      <c r="B9" s="73">
        <f>[3]编制核对表!$J$8</f>
        <v>0</v>
      </c>
      <c r="C9" s="84"/>
    </row>
    <row r="10" spans="1:3" s="75" customFormat="1" ht="24.6" customHeight="1">
      <c r="A10" s="85" t="s">
        <v>143</v>
      </c>
      <c r="B10" s="73">
        <f>SUM(B7:B9)</f>
        <v>0</v>
      </c>
      <c r="C10" s="86">
        <f>SUM(C7:C9)</f>
        <v>0</v>
      </c>
    </row>
    <row r="11" spans="1:3" s="75" customFormat="1" ht="24.6" customHeight="1">
      <c r="A11" s="83" t="s">
        <v>140</v>
      </c>
      <c r="B11" s="73">
        <f>[3]编制核对表!$J$11</f>
        <v>0</v>
      </c>
      <c r="C11" s="84"/>
    </row>
    <row r="12" spans="1:3" s="75" customFormat="1" ht="24.6" customHeight="1">
      <c r="A12" s="83" t="s">
        <v>141</v>
      </c>
      <c r="B12" s="73">
        <f>[3]编制核对表!$J$12</f>
        <v>0</v>
      </c>
      <c r="C12" s="84"/>
    </row>
    <row r="13" spans="1:3" s="75" customFormat="1" ht="24.6" customHeight="1">
      <c r="A13" s="83" t="s">
        <v>142</v>
      </c>
      <c r="B13" s="73">
        <f>[3]编制核对表!$J$13</f>
        <v>0</v>
      </c>
      <c r="C13" s="84"/>
    </row>
    <row r="14" spans="1:3" s="75" customFormat="1" ht="24.6" customHeight="1">
      <c r="A14" s="83" t="s">
        <v>130</v>
      </c>
      <c r="B14" s="73">
        <f>[3]编制核对表!$J$14</f>
        <v>0</v>
      </c>
      <c r="C14" s="84"/>
    </row>
    <row r="15" spans="1:3" s="75" customFormat="1" ht="24.6" customHeight="1">
      <c r="A15" s="83" t="s">
        <v>155</v>
      </c>
      <c r="B15" s="73">
        <f>SUM(B11:B14)</f>
        <v>0</v>
      </c>
      <c r="C15" s="86">
        <f>SUM(C11:C14)</f>
        <v>0</v>
      </c>
    </row>
    <row r="16" spans="1:3" s="75" customFormat="1" ht="24.6" customHeight="1">
      <c r="A16" s="83" t="s">
        <v>154</v>
      </c>
      <c r="B16" s="73">
        <f>B10-B15</f>
        <v>0</v>
      </c>
      <c r="C16" s="86">
        <f>C10-C15</f>
        <v>0</v>
      </c>
    </row>
    <row r="17" spans="1:3" s="75" customFormat="1" ht="24.6" customHeight="1">
      <c r="A17" s="83" t="s">
        <v>131</v>
      </c>
      <c r="B17" s="73"/>
      <c r="C17" s="84"/>
    </row>
    <row r="18" spans="1:3" s="75" customFormat="1" ht="24.6" customHeight="1">
      <c r="A18" s="87" t="s">
        <v>144</v>
      </c>
      <c r="B18" s="73">
        <f>[3]编制核对表!$J$19</f>
        <v>0</v>
      </c>
      <c r="C18" s="84"/>
    </row>
    <row r="19" spans="1:3" s="75" customFormat="1" ht="24.6" customHeight="1">
      <c r="A19" s="83" t="s">
        <v>132</v>
      </c>
      <c r="B19" s="73">
        <f>[3]编制核对表!$J$20+[3]编制核对表!$J$21</f>
        <v>0</v>
      </c>
      <c r="C19" s="84"/>
    </row>
    <row r="20" spans="1:3" s="75" customFormat="1" ht="24.6" customHeight="1">
      <c r="A20" s="87" t="s">
        <v>148</v>
      </c>
      <c r="B20" s="73">
        <f>[3]编制核对表!$J$22</f>
        <v>0</v>
      </c>
      <c r="C20" s="84"/>
    </row>
    <row r="21" spans="1:3" s="75" customFormat="1" ht="24.6" customHeight="1">
      <c r="A21" s="87" t="s">
        <v>151</v>
      </c>
      <c r="B21" s="73"/>
      <c r="C21" s="84"/>
    </row>
    <row r="22" spans="1:3" s="75" customFormat="1" ht="24.6" customHeight="1">
      <c r="A22" s="87" t="s">
        <v>147</v>
      </c>
      <c r="B22" s="73"/>
      <c r="C22" s="84"/>
    </row>
    <row r="23" spans="1:3" s="75" customFormat="1" ht="24.6" customHeight="1">
      <c r="A23" s="87" t="s">
        <v>175</v>
      </c>
      <c r="B23" s="73">
        <f>SUM(B18:B22)</f>
        <v>0</v>
      </c>
      <c r="C23" s="86">
        <f>SUM(C18:C22)</f>
        <v>0</v>
      </c>
    </row>
    <row r="24" spans="1:3" s="75" customFormat="1" ht="24.6" customHeight="1">
      <c r="A24" s="87" t="s">
        <v>149</v>
      </c>
      <c r="B24" s="73">
        <f>[3]编制核对表!$J$25</f>
        <v>0</v>
      </c>
      <c r="C24" s="84"/>
    </row>
    <row r="25" spans="1:3" s="75" customFormat="1" ht="24.6" customHeight="1">
      <c r="A25" s="87" t="s">
        <v>150</v>
      </c>
      <c r="B25" s="73">
        <f>[3]编制核对表!$J$26</f>
        <v>0</v>
      </c>
      <c r="C25" s="84"/>
    </row>
    <row r="26" spans="1:3" s="75" customFormat="1" ht="24.6" customHeight="1">
      <c r="A26" s="87" t="s">
        <v>152</v>
      </c>
      <c r="B26" s="73"/>
      <c r="C26" s="84"/>
    </row>
    <row r="27" spans="1:3" s="75" customFormat="1" ht="24.6" customHeight="1">
      <c r="A27" s="87" t="s">
        <v>153</v>
      </c>
      <c r="B27" s="73">
        <f>[3]编制核对表!$J$27</f>
        <v>0</v>
      </c>
      <c r="C27" s="84"/>
    </row>
    <row r="28" spans="1:3" s="75" customFormat="1" ht="24.6" customHeight="1">
      <c r="A28" s="87" t="s">
        <v>176</v>
      </c>
      <c r="B28" s="73">
        <f>SUM(B24:B27)</f>
        <v>0</v>
      </c>
      <c r="C28" s="86">
        <f>SUM(C24:C27)</f>
        <v>0</v>
      </c>
    </row>
    <row r="29" spans="1:3" s="75" customFormat="1" ht="24.6" customHeight="1">
      <c r="A29" s="83" t="s">
        <v>133</v>
      </c>
      <c r="B29" s="73">
        <f>B23-B28</f>
        <v>0</v>
      </c>
      <c r="C29" s="86">
        <f>C23-C28</f>
        <v>0</v>
      </c>
    </row>
    <row r="30" spans="1:3" s="75" customFormat="1" ht="24.6" customHeight="1">
      <c r="A30" s="83" t="s">
        <v>134</v>
      </c>
      <c r="B30" s="73"/>
      <c r="C30" s="84"/>
    </row>
    <row r="31" spans="1:3" s="75" customFormat="1" ht="24.6" customHeight="1">
      <c r="A31" s="83" t="s">
        <v>156</v>
      </c>
      <c r="B31" s="73">
        <f>[3]编制核对表!$J$31</f>
        <v>0</v>
      </c>
      <c r="C31" s="84"/>
    </row>
    <row r="32" spans="1:3" s="75" customFormat="1" ht="24.6" customHeight="1">
      <c r="A32" s="83" t="s">
        <v>135</v>
      </c>
      <c r="B32" s="73">
        <f>[3]编制核对表!$J$32</f>
        <v>0</v>
      </c>
      <c r="C32" s="84"/>
    </row>
    <row r="33" spans="1:3" s="75" customFormat="1" ht="24.6" customHeight="1">
      <c r="A33" s="83" t="s">
        <v>177</v>
      </c>
      <c r="B33" s="73">
        <f>[3]编制核对表!$J$33</f>
        <v>0</v>
      </c>
      <c r="C33" s="84"/>
    </row>
    <row r="34" spans="1:3" s="75" customFormat="1" ht="24.6" customHeight="1">
      <c r="A34" s="83" t="s">
        <v>157</v>
      </c>
      <c r="B34" s="73">
        <f>SUM(B31:B33)</f>
        <v>0</v>
      </c>
      <c r="C34" s="86">
        <f>SUM(C31:C33)</f>
        <v>0</v>
      </c>
    </row>
    <row r="35" spans="1:3" s="75" customFormat="1" ht="24.6" customHeight="1">
      <c r="A35" s="83" t="s">
        <v>158</v>
      </c>
      <c r="B35" s="73">
        <f>[3]编制核对表!$J$35</f>
        <v>0</v>
      </c>
      <c r="C35" s="84"/>
    </row>
    <row r="36" spans="1:3" s="75" customFormat="1" ht="24.6" customHeight="1">
      <c r="A36" s="83" t="s">
        <v>159</v>
      </c>
      <c r="B36" s="73">
        <f>[3]编制核对表!$J$37+[3]编制核对表!$J$38</f>
        <v>0</v>
      </c>
      <c r="C36" s="84"/>
    </row>
    <row r="37" spans="1:3" s="75" customFormat="1" ht="24.6" customHeight="1">
      <c r="A37" s="83" t="s">
        <v>160</v>
      </c>
      <c r="B37" s="73">
        <f>[3]编制核对表!$J$39</f>
        <v>0</v>
      </c>
      <c r="C37" s="84"/>
    </row>
    <row r="38" spans="1:3" s="75" customFormat="1" ht="24.6" customHeight="1">
      <c r="A38" s="87" t="s">
        <v>161</v>
      </c>
      <c r="B38" s="73">
        <f>SUM(B35:B37)</f>
        <v>0</v>
      </c>
      <c r="C38" s="86">
        <f>SUM(C35:C37)</f>
        <v>0</v>
      </c>
    </row>
    <row r="39" spans="1:3" s="75" customFormat="1" ht="24.6" customHeight="1">
      <c r="A39" s="83" t="s">
        <v>136</v>
      </c>
      <c r="B39" s="73">
        <f>B34-B38</f>
        <v>0</v>
      </c>
      <c r="C39" s="86">
        <f>C34-C38</f>
        <v>0</v>
      </c>
    </row>
    <row r="40" spans="1:3" s="75" customFormat="1" ht="24.6" customHeight="1">
      <c r="A40" s="83" t="s">
        <v>162</v>
      </c>
      <c r="B40" s="73"/>
      <c r="C40" s="86"/>
    </row>
    <row r="41" spans="1:3" s="75" customFormat="1" ht="24.6" customHeight="1">
      <c r="A41" s="83" t="s">
        <v>163</v>
      </c>
      <c r="B41" s="73">
        <f>B16+B29+B39+B40</f>
        <v>0</v>
      </c>
      <c r="C41" s="86">
        <f>C16+C29+C39+C40</f>
        <v>0</v>
      </c>
    </row>
    <row r="42" spans="1:3" s="75" customFormat="1" ht="24.6" customHeight="1">
      <c r="A42" s="83" t="s">
        <v>178</v>
      </c>
      <c r="B42" s="73">
        <f>C43</f>
        <v>0</v>
      </c>
      <c r="C42" s="84"/>
    </row>
    <row r="43" spans="1:3" s="75" customFormat="1" ht="24.6" customHeight="1" thickBot="1">
      <c r="A43" s="88" t="s">
        <v>164</v>
      </c>
      <c r="B43" s="89">
        <f>B41+B42</f>
        <v>0</v>
      </c>
      <c r="C43" s="90">
        <f>C41+C42</f>
        <v>0</v>
      </c>
    </row>
    <row r="44" spans="1:3">
      <c r="A44" s="50"/>
      <c r="B44" s="39">
        <f>B43-资产负债表!B7</f>
        <v>0</v>
      </c>
      <c r="C44" s="26">
        <f>C43-资产负债表!C7</f>
        <v>0</v>
      </c>
    </row>
  </sheetData>
  <mergeCells count="2">
    <mergeCell ref="A1:C1"/>
    <mergeCell ref="A2:C2"/>
  </mergeCells>
  <phoneticPr fontId="3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topLeftCell="A16" zoomScale="85" zoomScaleNormal="85" zoomScaleSheetLayoutView="85" workbookViewId="0">
      <selection activeCell="K13" sqref="K13"/>
    </sheetView>
  </sheetViews>
  <sheetFormatPr defaultRowHeight="13.5"/>
  <cols>
    <col min="1" max="1" width="42.875" customWidth="1"/>
    <col min="2" max="2" width="19" customWidth="1"/>
    <col min="3" max="5" width="7.125" customWidth="1"/>
    <col min="6" max="6" width="6.5" customWidth="1"/>
    <col min="7" max="7" width="6.625" customWidth="1"/>
    <col min="8" max="8" width="8" customWidth="1"/>
    <col min="9" max="9" width="8" style="13" customWidth="1"/>
    <col min="10" max="10" width="8.375" customWidth="1"/>
    <col min="11" max="11" width="19.375" customWidth="1"/>
    <col min="12" max="12" width="18.125" customWidth="1"/>
    <col min="13" max="13" width="19.375" customWidth="1"/>
    <col min="14" max="16" width="7.125" customWidth="1"/>
    <col min="17" max="17" width="8.5" bestFit="1" customWidth="1"/>
    <col min="18" max="19" width="6.5" bestFit="1" customWidth="1"/>
    <col min="20" max="20" width="8.25" style="13" customWidth="1"/>
    <col min="21" max="21" width="8.375" customWidth="1"/>
    <col min="22" max="22" width="19.375" bestFit="1" customWidth="1"/>
    <col min="23" max="23" width="17" bestFit="1" customWidth="1"/>
  </cols>
  <sheetData>
    <row r="1" spans="1:23" ht="12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s="2" customFormat="1" ht="15" customHeight="1">
      <c r="A2" s="11"/>
      <c r="B2" s="11"/>
      <c r="C2" s="11"/>
      <c r="D2" s="11"/>
      <c r="E2" s="11"/>
      <c r="F2" s="11"/>
      <c r="G2" s="11"/>
      <c r="H2" s="11"/>
      <c r="I2" s="11"/>
      <c r="J2" s="14"/>
      <c r="K2" s="14"/>
      <c r="L2" s="41" t="s">
        <v>169</v>
      </c>
      <c r="M2" s="14"/>
      <c r="N2" s="11"/>
      <c r="O2" s="11"/>
      <c r="P2" s="11"/>
      <c r="Q2" s="14"/>
      <c r="R2" s="14"/>
      <c r="S2" s="14"/>
      <c r="T2" s="14"/>
      <c r="U2" s="14"/>
      <c r="V2" s="14"/>
      <c r="W2" s="41" t="s">
        <v>169</v>
      </c>
    </row>
    <row r="3" spans="1:23" s="2" customFormat="1" ht="17.25" customHeight="1" thickBot="1">
      <c r="A3" s="12" t="str">
        <f>现金流量表!A4</f>
        <v>编制单位:0</v>
      </c>
      <c r="B3" s="14"/>
      <c r="C3" s="14"/>
      <c r="D3" s="14"/>
      <c r="E3" s="14"/>
      <c r="F3" s="15"/>
      <c r="G3" s="16"/>
      <c r="H3" s="16"/>
      <c r="I3" s="16"/>
      <c r="J3" s="16"/>
      <c r="K3" s="16"/>
      <c r="L3" s="41" t="s">
        <v>97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41" t="s">
        <v>97</v>
      </c>
    </row>
    <row r="4" spans="1:23" s="1" customFormat="1" ht="19.5" customHeight="1">
      <c r="A4" s="100" t="s">
        <v>0</v>
      </c>
      <c r="B4" s="103" t="s">
        <v>50</v>
      </c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100" t="s">
        <v>51</v>
      </c>
      <c r="N4" s="103"/>
      <c r="O4" s="103"/>
      <c r="P4" s="103"/>
      <c r="Q4" s="103"/>
      <c r="R4" s="103"/>
      <c r="S4" s="103"/>
      <c r="T4" s="103"/>
      <c r="U4" s="103"/>
      <c r="V4" s="103"/>
      <c r="W4" s="104"/>
    </row>
    <row r="5" spans="1:23" s="1" customFormat="1" ht="19.5" customHeight="1">
      <c r="A5" s="101"/>
      <c r="B5" s="99" t="s">
        <v>52</v>
      </c>
      <c r="C5" s="105" t="s">
        <v>82</v>
      </c>
      <c r="D5" s="105"/>
      <c r="E5" s="105"/>
      <c r="F5" s="99" t="s">
        <v>53</v>
      </c>
      <c r="G5" s="99" t="s">
        <v>54</v>
      </c>
      <c r="H5" s="99" t="s">
        <v>75</v>
      </c>
      <c r="I5" s="99" t="s">
        <v>201</v>
      </c>
      <c r="J5" s="99" t="s">
        <v>55</v>
      </c>
      <c r="K5" s="99" t="s">
        <v>56</v>
      </c>
      <c r="L5" s="106" t="s">
        <v>168</v>
      </c>
      <c r="M5" s="102" t="s">
        <v>52</v>
      </c>
      <c r="N5" s="105" t="s">
        <v>82</v>
      </c>
      <c r="O5" s="105"/>
      <c r="P5" s="105"/>
      <c r="Q5" s="99" t="s">
        <v>53</v>
      </c>
      <c r="R5" s="99" t="s">
        <v>54</v>
      </c>
      <c r="S5" s="99" t="s">
        <v>75</v>
      </c>
      <c r="T5" s="99" t="s">
        <v>202</v>
      </c>
      <c r="U5" s="99" t="s">
        <v>55</v>
      </c>
      <c r="V5" s="99" t="s">
        <v>56</v>
      </c>
      <c r="W5" s="106" t="s">
        <v>168</v>
      </c>
    </row>
    <row r="6" spans="1:23" s="6" customFormat="1" ht="24" customHeight="1">
      <c r="A6" s="101"/>
      <c r="B6" s="99"/>
      <c r="C6" s="53" t="s">
        <v>166</v>
      </c>
      <c r="D6" s="53" t="s">
        <v>167</v>
      </c>
      <c r="E6" s="53" t="s">
        <v>89</v>
      </c>
      <c r="F6" s="99"/>
      <c r="G6" s="99"/>
      <c r="H6" s="99"/>
      <c r="I6" s="99"/>
      <c r="J6" s="99"/>
      <c r="K6" s="99"/>
      <c r="L6" s="106"/>
      <c r="M6" s="102"/>
      <c r="N6" s="53" t="s">
        <v>166</v>
      </c>
      <c r="O6" s="53" t="s">
        <v>167</v>
      </c>
      <c r="P6" s="53" t="s">
        <v>89</v>
      </c>
      <c r="Q6" s="99"/>
      <c r="R6" s="99"/>
      <c r="S6" s="99"/>
      <c r="T6" s="99"/>
      <c r="U6" s="99"/>
      <c r="V6" s="99"/>
      <c r="W6" s="106"/>
    </row>
    <row r="7" spans="1:23" ht="15.6" customHeight="1">
      <c r="A7" s="42" t="s">
        <v>57</v>
      </c>
      <c r="B7" s="23">
        <f t="shared" ref="B7:I7" si="0">M29</f>
        <v>0</v>
      </c>
      <c r="C7" s="23">
        <f t="shared" si="0"/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ref="J7:K7" si="1">U29</f>
        <v>0</v>
      </c>
      <c r="K7" s="23">
        <f t="shared" si="1"/>
        <v>0</v>
      </c>
      <c r="L7" s="43">
        <f>+B7+C7+D7+E7+F7-G7+H7+J7+K7+I7</f>
        <v>0</v>
      </c>
      <c r="M7" s="77"/>
      <c r="N7" s="23"/>
      <c r="O7" s="23"/>
      <c r="P7" s="23"/>
      <c r="Q7" s="23"/>
      <c r="R7" s="23"/>
      <c r="S7" s="23"/>
      <c r="T7" s="23"/>
      <c r="U7" s="23"/>
      <c r="V7" s="23"/>
      <c r="W7" s="43">
        <f>M7+N7+O7+P7+Q7+S7+U7+V7-R7+T7</f>
        <v>0</v>
      </c>
    </row>
    <row r="8" spans="1:23" ht="15.6" customHeight="1">
      <c r="A8" s="42" t="s">
        <v>58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43">
        <f t="shared" ref="L8:L10" si="2">+B8+C8+D8+E8+F8-G8+H8+J8+K8+I8</f>
        <v>0</v>
      </c>
      <c r="M8" s="77"/>
      <c r="N8" s="25"/>
      <c r="O8" s="25"/>
      <c r="P8" s="25"/>
      <c r="Q8" s="23"/>
      <c r="R8" s="23"/>
      <c r="S8" s="23"/>
      <c r="T8" s="23"/>
      <c r="U8" s="23"/>
      <c r="V8" s="23"/>
      <c r="W8" s="43">
        <f t="shared" ref="W8:W10" si="3">M8+N8+O8+P8+Q8+S8+U8+V8-R8+T8</f>
        <v>0</v>
      </c>
    </row>
    <row r="9" spans="1:23" ht="15.6" customHeight="1">
      <c r="A9" s="42" t="s">
        <v>59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43">
        <f t="shared" si="2"/>
        <v>0</v>
      </c>
      <c r="M9" s="77"/>
      <c r="N9" s="25"/>
      <c r="O9" s="25"/>
      <c r="P9" s="25"/>
      <c r="Q9" s="23"/>
      <c r="R9" s="23"/>
      <c r="S9" s="23"/>
      <c r="T9" s="23"/>
      <c r="U9" s="23"/>
      <c r="V9" s="23"/>
      <c r="W9" s="43">
        <f t="shared" si="3"/>
        <v>0</v>
      </c>
    </row>
    <row r="10" spans="1:23" ht="15.6" customHeight="1">
      <c r="A10" s="42" t="s">
        <v>73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3">
        <f t="shared" si="2"/>
        <v>0</v>
      </c>
      <c r="M10" s="77"/>
      <c r="N10" s="25"/>
      <c r="O10" s="25"/>
      <c r="P10" s="25"/>
      <c r="Q10" s="23"/>
      <c r="R10" s="23"/>
      <c r="S10" s="23"/>
      <c r="T10" s="23"/>
      <c r="U10" s="23"/>
      <c r="V10" s="23"/>
      <c r="W10" s="43">
        <f t="shared" si="3"/>
        <v>0</v>
      </c>
    </row>
    <row r="11" spans="1:23" ht="15.6" customHeight="1">
      <c r="A11" s="42" t="s">
        <v>60</v>
      </c>
      <c r="B11" s="23">
        <f>B7+B8+B9+B10</f>
        <v>0</v>
      </c>
      <c r="C11" s="23">
        <f t="shared" ref="C11:K11" si="4">C7+C8+C9+C10</f>
        <v>0</v>
      </c>
      <c r="D11" s="23">
        <f t="shared" si="4"/>
        <v>0</v>
      </c>
      <c r="E11" s="23">
        <f t="shared" si="4"/>
        <v>0</v>
      </c>
      <c r="F11" s="23">
        <f t="shared" si="4"/>
        <v>0</v>
      </c>
      <c r="G11" s="23">
        <f t="shared" si="4"/>
        <v>0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43">
        <f>B11+C11+D11+E11+F11-G11+H11+J11+K11+I11</f>
        <v>0</v>
      </c>
      <c r="M11" s="77">
        <f>M7+M8+M9+M10</f>
        <v>0</v>
      </c>
      <c r="N11" s="23">
        <f t="shared" ref="N11:V11" si="5">N7+N8+N9+N10</f>
        <v>0</v>
      </c>
      <c r="O11" s="23">
        <f t="shared" si="5"/>
        <v>0</v>
      </c>
      <c r="P11" s="23">
        <f t="shared" si="5"/>
        <v>0</v>
      </c>
      <c r="Q11" s="23">
        <f t="shared" si="5"/>
        <v>0</v>
      </c>
      <c r="R11" s="23">
        <f t="shared" si="5"/>
        <v>0</v>
      </c>
      <c r="S11" s="23">
        <f>S7+S8+S9+S10</f>
        <v>0</v>
      </c>
      <c r="T11" s="23">
        <f>T7+T8+T9+T10</f>
        <v>0</v>
      </c>
      <c r="U11" s="23">
        <f t="shared" si="5"/>
        <v>0</v>
      </c>
      <c r="V11" s="23">
        <f t="shared" si="5"/>
        <v>0</v>
      </c>
      <c r="W11" s="43">
        <f>M11+N11+O11+P11+Q11+S11+U11+V11-R11+T11</f>
        <v>0</v>
      </c>
    </row>
    <row r="12" spans="1:23" ht="15.6" customHeight="1">
      <c r="A12" s="42" t="s">
        <v>61</v>
      </c>
      <c r="B12" s="23">
        <f>B13+B14+B19+B23</f>
        <v>0</v>
      </c>
      <c r="C12" s="23">
        <f t="shared" ref="C12:K12" si="6">C13+C14+C19+C23</f>
        <v>0</v>
      </c>
      <c r="D12" s="23">
        <f t="shared" si="6"/>
        <v>0</v>
      </c>
      <c r="E12" s="23">
        <f t="shared" si="6"/>
        <v>0</v>
      </c>
      <c r="F12" s="23">
        <f t="shared" si="6"/>
        <v>0</v>
      </c>
      <c r="G12" s="23">
        <f t="shared" si="6"/>
        <v>0</v>
      </c>
      <c r="H12" s="23">
        <f>H13+H14+H19+H23</f>
        <v>0</v>
      </c>
      <c r="I12" s="23">
        <f>I13+I14+I19+I23</f>
        <v>0</v>
      </c>
      <c r="J12" s="23">
        <f t="shared" si="6"/>
        <v>0</v>
      </c>
      <c r="K12" s="23">
        <f t="shared" si="6"/>
        <v>0</v>
      </c>
      <c r="L12" s="43">
        <f t="shared" ref="L12" si="7">B12+C12+D12+E12+F12-G12+H12+J12+K12</f>
        <v>0</v>
      </c>
      <c r="M12" s="77">
        <f>M13+M14+M19+M23</f>
        <v>0</v>
      </c>
      <c r="N12" s="23">
        <f t="shared" ref="N12:V12" si="8">N13+N14+N19+N23</f>
        <v>0</v>
      </c>
      <c r="O12" s="23">
        <f t="shared" si="8"/>
        <v>0</v>
      </c>
      <c r="P12" s="23">
        <f t="shared" si="8"/>
        <v>0</v>
      </c>
      <c r="Q12" s="23">
        <f t="shared" si="8"/>
        <v>0</v>
      </c>
      <c r="R12" s="23">
        <f t="shared" si="8"/>
        <v>0</v>
      </c>
      <c r="S12" s="23">
        <f>S13+S14+S19+S23</f>
        <v>0</v>
      </c>
      <c r="T12" s="23">
        <f>T13+T14+T19+T23</f>
        <v>0</v>
      </c>
      <c r="U12" s="23">
        <f t="shared" si="8"/>
        <v>0</v>
      </c>
      <c r="V12" s="23">
        <f t="shared" si="8"/>
        <v>0</v>
      </c>
      <c r="W12" s="43">
        <f>M12+N12+O12+P12+Q12+S12+U12+V12-R12+T12</f>
        <v>0</v>
      </c>
    </row>
    <row r="13" spans="1:23" ht="15.6" customHeight="1">
      <c r="A13" s="42" t="s">
        <v>74</v>
      </c>
      <c r="B13" s="25"/>
      <c r="C13" s="25"/>
      <c r="D13" s="25"/>
      <c r="E13" s="25"/>
      <c r="F13" s="25"/>
      <c r="G13" s="25"/>
      <c r="H13" s="25"/>
      <c r="I13" s="25"/>
      <c r="J13" s="25"/>
      <c r="K13" s="25">
        <f>利润表!B41</f>
        <v>0</v>
      </c>
      <c r="L13" s="43">
        <f>B13+C13+D13+E13+F13-G13+H13+J13+K13+I13</f>
        <v>0</v>
      </c>
      <c r="M13" s="78"/>
      <c r="N13" s="25"/>
      <c r="O13" s="25"/>
      <c r="P13" s="25"/>
      <c r="Q13" s="25"/>
      <c r="R13" s="25"/>
      <c r="S13" s="25"/>
      <c r="T13" s="25"/>
      <c r="U13" s="25"/>
      <c r="V13" s="21">
        <f>利润表!C41</f>
        <v>0</v>
      </c>
      <c r="W13" s="43">
        <f>M13+N13+O13+P13+Q13+S13+U13+V13-R13</f>
        <v>0</v>
      </c>
    </row>
    <row r="14" spans="1:23" ht="15.6" customHeight="1">
      <c r="A14" s="42" t="s">
        <v>81</v>
      </c>
      <c r="B14" s="23">
        <f>B15+B16+B17+B18</f>
        <v>0</v>
      </c>
      <c r="C14" s="23">
        <f>C15+C16+C17+C18</f>
        <v>0</v>
      </c>
      <c r="D14" s="23">
        <f>D15+D16+D17+D18</f>
        <v>0</v>
      </c>
      <c r="E14" s="23">
        <f>E15+E16+E17+E18</f>
        <v>0</v>
      </c>
      <c r="F14" s="23"/>
      <c r="G14" s="23"/>
      <c r="H14" s="23"/>
      <c r="I14" s="23"/>
      <c r="J14" s="23"/>
      <c r="K14" s="23"/>
      <c r="L14" s="43">
        <f t="shared" ref="L14:L28" si="9">B14+C14+D14+E14+F14-G14+H14+J14+K14+I14</f>
        <v>0</v>
      </c>
      <c r="M14" s="77">
        <f>M15+M16+M17+M18</f>
        <v>0</v>
      </c>
      <c r="N14" s="23">
        <f>N15+N16+N17+N18</f>
        <v>0</v>
      </c>
      <c r="O14" s="23">
        <f>O15+O16+O17+O18</f>
        <v>0</v>
      </c>
      <c r="P14" s="23">
        <f>P15+P16+P17+P18</f>
        <v>0</v>
      </c>
      <c r="Q14" s="23"/>
      <c r="R14" s="23"/>
      <c r="S14" s="23"/>
      <c r="T14" s="23"/>
      <c r="U14" s="23"/>
      <c r="V14" s="23"/>
      <c r="W14" s="43">
        <f>M14+N14+O14+P14+Q14+S14+U14+V14-R14</f>
        <v>0</v>
      </c>
    </row>
    <row r="15" spans="1:23" ht="15.6" customHeight="1">
      <c r="A15" s="45" t="s">
        <v>86</v>
      </c>
      <c r="B15" s="23"/>
      <c r="C15" s="23"/>
      <c r="D15" s="23"/>
      <c r="E15" s="23"/>
      <c r="F15" s="23"/>
      <c r="G15" s="25"/>
      <c r="H15" s="25"/>
      <c r="I15" s="25"/>
      <c r="J15" s="25"/>
      <c r="K15" s="25"/>
      <c r="L15" s="43">
        <f t="shared" si="9"/>
        <v>0</v>
      </c>
      <c r="M15" s="77"/>
      <c r="N15" s="23"/>
      <c r="O15" s="23"/>
      <c r="P15" s="23"/>
      <c r="Q15" s="23"/>
      <c r="R15" s="25"/>
      <c r="S15" s="25"/>
      <c r="T15" s="25"/>
      <c r="U15" s="25"/>
      <c r="V15" s="25"/>
      <c r="W15" s="43">
        <f t="shared" ref="W15:W28" si="10">M15+N15+O15+P15+Q15+S15+U15+V15-R15</f>
        <v>0</v>
      </c>
    </row>
    <row r="16" spans="1:23" ht="15.6" customHeight="1">
      <c r="A16" s="42" t="s">
        <v>83</v>
      </c>
      <c r="B16" s="23"/>
      <c r="C16" s="23"/>
      <c r="D16" s="23"/>
      <c r="E16" s="23"/>
      <c r="F16" s="23"/>
      <c r="G16" s="25"/>
      <c r="H16" s="25"/>
      <c r="I16" s="25"/>
      <c r="J16" s="25"/>
      <c r="K16" s="25"/>
      <c r="L16" s="43">
        <f t="shared" si="9"/>
        <v>0</v>
      </c>
      <c r="M16" s="77"/>
      <c r="N16" s="23"/>
      <c r="O16" s="23"/>
      <c r="P16" s="23"/>
      <c r="Q16" s="23"/>
      <c r="R16" s="25"/>
      <c r="S16" s="25"/>
      <c r="T16" s="25"/>
      <c r="U16" s="25"/>
      <c r="V16" s="25"/>
      <c r="W16" s="43">
        <f t="shared" si="10"/>
        <v>0</v>
      </c>
    </row>
    <row r="17" spans="1:23" ht="15.6" customHeight="1">
      <c r="A17" s="42" t="s">
        <v>84</v>
      </c>
      <c r="B17" s="23"/>
      <c r="C17" s="23"/>
      <c r="D17" s="23"/>
      <c r="E17" s="23"/>
      <c r="F17" s="23"/>
      <c r="G17" s="25"/>
      <c r="H17" s="25"/>
      <c r="I17" s="25"/>
      <c r="J17" s="25"/>
      <c r="K17" s="25"/>
      <c r="L17" s="43">
        <f t="shared" si="9"/>
        <v>0</v>
      </c>
      <c r="M17" s="77"/>
      <c r="N17" s="23"/>
      <c r="O17" s="23"/>
      <c r="P17" s="23"/>
      <c r="Q17" s="23"/>
      <c r="R17" s="25"/>
      <c r="S17" s="25"/>
      <c r="T17" s="25"/>
      <c r="U17" s="25"/>
      <c r="V17" s="25"/>
      <c r="W17" s="43">
        <f t="shared" si="10"/>
        <v>0</v>
      </c>
    </row>
    <row r="18" spans="1:23" ht="15.6" customHeight="1">
      <c r="A18" s="42" t="s">
        <v>85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3">
        <f t="shared" si="9"/>
        <v>0</v>
      </c>
      <c r="M18" s="77"/>
      <c r="N18" s="23"/>
      <c r="O18" s="23"/>
      <c r="P18" s="23"/>
      <c r="Q18" s="23"/>
      <c r="R18" s="23"/>
      <c r="S18" s="23"/>
      <c r="T18" s="23"/>
      <c r="U18" s="23"/>
      <c r="V18" s="23"/>
      <c r="W18" s="43">
        <f t="shared" si="10"/>
        <v>0</v>
      </c>
    </row>
    <row r="19" spans="1:23" ht="15.6" customHeight="1">
      <c r="A19" s="45" t="s">
        <v>170</v>
      </c>
      <c r="B19" s="23"/>
      <c r="C19" s="23"/>
      <c r="D19" s="23"/>
      <c r="E19" s="23"/>
      <c r="F19" s="23"/>
      <c r="G19" s="23"/>
      <c r="H19" s="23"/>
      <c r="I19" s="23"/>
      <c r="J19" s="23">
        <f>J20+J22</f>
        <v>0</v>
      </c>
      <c r="K19" s="23">
        <f>K20+K21+K22</f>
        <v>0</v>
      </c>
      <c r="L19" s="43">
        <f t="shared" si="9"/>
        <v>0</v>
      </c>
      <c r="M19" s="77"/>
      <c r="N19" s="23"/>
      <c r="O19" s="23"/>
      <c r="P19" s="23"/>
      <c r="Q19" s="23"/>
      <c r="R19" s="23"/>
      <c r="S19" s="23"/>
      <c r="T19" s="23"/>
      <c r="U19" s="23">
        <f>U20+U22</f>
        <v>0</v>
      </c>
      <c r="V19" s="23">
        <f>V20+V21+V22</f>
        <v>0</v>
      </c>
      <c r="W19" s="43">
        <f t="shared" si="10"/>
        <v>0</v>
      </c>
    </row>
    <row r="20" spans="1:23" ht="15.6" customHeight="1">
      <c r="A20" s="42" t="s">
        <v>62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3">
        <f t="shared" si="9"/>
        <v>0</v>
      </c>
      <c r="M20" s="77"/>
      <c r="N20" s="23"/>
      <c r="O20" s="23"/>
      <c r="P20" s="23"/>
      <c r="Q20" s="23"/>
      <c r="R20" s="23"/>
      <c r="S20" s="23"/>
      <c r="T20" s="23"/>
      <c r="U20" s="23"/>
      <c r="V20" s="23"/>
      <c r="W20" s="43">
        <f t="shared" si="10"/>
        <v>0</v>
      </c>
    </row>
    <row r="21" spans="1:23" ht="15.6" customHeight="1">
      <c r="A21" s="45" t="s">
        <v>171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43">
        <f t="shared" si="9"/>
        <v>0</v>
      </c>
      <c r="M21" s="78"/>
      <c r="N21" s="25"/>
      <c r="O21" s="25"/>
      <c r="P21" s="25"/>
      <c r="Q21" s="25"/>
      <c r="R21" s="25"/>
      <c r="S21" s="25"/>
      <c r="T21" s="25"/>
      <c r="U21" s="25"/>
      <c r="V21" s="25"/>
      <c r="W21" s="43">
        <f t="shared" si="10"/>
        <v>0</v>
      </c>
    </row>
    <row r="22" spans="1:23" ht="15.6" customHeight="1">
      <c r="A22" s="45" t="s">
        <v>172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43">
        <f t="shared" si="9"/>
        <v>0</v>
      </c>
      <c r="M22" s="77"/>
      <c r="N22" s="23"/>
      <c r="O22" s="23"/>
      <c r="P22" s="23"/>
      <c r="Q22" s="23"/>
      <c r="R22" s="23"/>
      <c r="S22" s="23"/>
      <c r="T22" s="23"/>
      <c r="U22" s="23"/>
      <c r="V22" s="23"/>
      <c r="W22" s="43">
        <f t="shared" si="10"/>
        <v>0</v>
      </c>
    </row>
    <row r="23" spans="1:23" ht="15.6" customHeight="1">
      <c r="A23" s="45" t="s">
        <v>173</v>
      </c>
      <c r="B23" s="23"/>
      <c r="C23" s="23"/>
      <c r="D23" s="23"/>
      <c r="E23" s="23"/>
      <c r="F23" s="23"/>
      <c r="G23" s="23"/>
      <c r="H23" s="23">
        <f>H28</f>
        <v>0</v>
      </c>
      <c r="I23" s="23"/>
      <c r="J23" s="23">
        <f>J24+J25+J26+J28</f>
        <v>0</v>
      </c>
      <c r="K23" s="23">
        <f>K26+K28</f>
        <v>0</v>
      </c>
      <c r="L23" s="43">
        <f t="shared" si="9"/>
        <v>0</v>
      </c>
      <c r="M23" s="77"/>
      <c r="N23" s="23"/>
      <c r="O23" s="23"/>
      <c r="P23" s="23"/>
      <c r="Q23" s="23"/>
      <c r="R23" s="23"/>
      <c r="S23" s="23">
        <f>S28</f>
        <v>0</v>
      </c>
      <c r="T23" s="23"/>
      <c r="U23" s="23">
        <f>U24+U25+U26+U28</f>
        <v>0</v>
      </c>
      <c r="V23" s="23">
        <f>V26+V28</f>
        <v>0</v>
      </c>
      <c r="W23" s="43">
        <f t="shared" si="10"/>
        <v>0</v>
      </c>
    </row>
    <row r="24" spans="1:23" ht="15.6" customHeight="1">
      <c r="A24" s="42" t="s">
        <v>63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43">
        <f t="shared" si="9"/>
        <v>0</v>
      </c>
      <c r="M24" s="78"/>
      <c r="N24" s="25"/>
      <c r="O24" s="25"/>
      <c r="P24" s="25"/>
      <c r="Q24" s="25"/>
      <c r="R24" s="25"/>
      <c r="S24" s="25"/>
      <c r="T24" s="25"/>
      <c r="U24" s="25"/>
      <c r="V24" s="25"/>
      <c r="W24" s="43">
        <f t="shared" si="10"/>
        <v>0</v>
      </c>
    </row>
    <row r="25" spans="1:23" ht="15.6" customHeight="1">
      <c r="A25" s="42" t="s">
        <v>64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43">
        <f t="shared" si="9"/>
        <v>0</v>
      </c>
      <c r="M25" s="78"/>
      <c r="N25" s="25"/>
      <c r="O25" s="25"/>
      <c r="P25" s="25"/>
      <c r="Q25" s="25"/>
      <c r="R25" s="25"/>
      <c r="S25" s="25"/>
      <c r="T25" s="25"/>
      <c r="U25" s="25"/>
      <c r="V25" s="25"/>
      <c r="W25" s="43">
        <f t="shared" si="10"/>
        <v>0</v>
      </c>
    </row>
    <row r="26" spans="1:23" ht="15.6" customHeight="1">
      <c r="A26" s="42" t="s">
        <v>65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43">
        <f t="shared" si="9"/>
        <v>0</v>
      </c>
      <c r="M26" s="78"/>
      <c r="N26" s="25"/>
      <c r="O26" s="25"/>
      <c r="P26" s="25"/>
      <c r="Q26" s="25"/>
      <c r="R26" s="25"/>
      <c r="S26" s="25"/>
      <c r="T26" s="25"/>
      <c r="U26" s="25"/>
      <c r="V26" s="25"/>
      <c r="W26" s="43">
        <f t="shared" si="10"/>
        <v>0</v>
      </c>
    </row>
    <row r="27" spans="1:23" ht="15.6" customHeight="1">
      <c r="A27" s="42" t="s">
        <v>186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43">
        <f t="shared" si="9"/>
        <v>0</v>
      </c>
      <c r="M27" s="78"/>
      <c r="N27" s="25"/>
      <c r="O27" s="25"/>
      <c r="P27" s="25"/>
      <c r="Q27" s="25"/>
      <c r="R27" s="25"/>
      <c r="S27" s="25"/>
      <c r="T27" s="25"/>
      <c r="U27" s="25"/>
      <c r="V27" s="25"/>
      <c r="W27" s="43"/>
    </row>
    <row r="28" spans="1:23" ht="15.6" customHeight="1">
      <c r="A28" s="42" t="s">
        <v>187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43">
        <f t="shared" si="9"/>
        <v>0</v>
      </c>
      <c r="M28" s="77"/>
      <c r="N28" s="23"/>
      <c r="O28" s="23"/>
      <c r="P28" s="23"/>
      <c r="Q28" s="23"/>
      <c r="R28" s="23"/>
      <c r="S28" s="23"/>
      <c r="T28" s="23"/>
      <c r="U28" s="23"/>
      <c r="V28" s="23"/>
      <c r="W28" s="43">
        <f t="shared" si="10"/>
        <v>0</v>
      </c>
    </row>
    <row r="29" spans="1:23" ht="15.6" customHeight="1" thickBot="1">
      <c r="A29" s="46" t="s">
        <v>174</v>
      </c>
      <c r="B29" s="24">
        <f>B11+B12</f>
        <v>0</v>
      </c>
      <c r="C29" s="24">
        <f t="shared" ref="C29:K29" si="11">C11+C12</f>
        <v>0</v>
      </c>
      <c r="D29" s="24">
        <f t="shared" si="11"/>
        <v>0</v>
      </c>
      <c r="E29" s="24">
        <f t="shared" si="11"/>
        <v>0</v>
      </c>
      <c r="F29" s="24">
        <f t="shared" si="11"/>
        <v>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24">
        <f t="shared" si="11"/>
        <v>0</v>
      </c>
      <c r="K29" s="24">
        <f t="shared" si="11"/>
        <v>0</v>
      </c>
      <c r="L29" s="44">
        <f>B29+C29+D29+E29+F29-G29+H29+J29+K29+I29</f>
        <v>0</v>
      </c>
      <c r="M29" s="79">
        <f>M11+M12</f>
        <v>0</v>
      </c>
      <c r="N29" s="24">
        <f t="shared" ref="N29:V29" si="12">N11+N12</f>
        <v>0</v>
      </c>
      <c r="O29" s="24">
        <f t="shared" si="12"/>
        <v>0</v>
      </c>
      <c r="P29" s="24">
        <f t="shared" si="12"/>
        <v>0</v>
      </c>
      <c r="Q29" s="24">
        <f t="shared" si="12"/>
        <v>0</v>
      </c>
      <c r="R29" s="24">
        <f t="shared" si="12"/>
        <v>0</v>
      </c>
      <c r="S29" s="24">
        <f t="shared" si="12"/>
        <v>0</v>
      </c>
      <c r="T29" s="24">
        <f t="shared" si="12"/>
        <v>0</v>
      </c>
      <c r="U29" s="24">
        <f t="shared" si="12"/>
        <v>0</v>
      </c>
      <c r="V29" s="24">
        <f t="shared" si="12"/>
        <v>0</v>
      </c>
      <c r="W29" s="44">
        <f>M29+N29+O29+P29+Q29+S29+U29+V29-R29+T29</f>
        <v>0</v>
      </c>
    </row>
    <row r="30" spans="1:23">
      <c r="A30" s="13"/>
      <c r="B30" s="13"/>
      <c r="C30" s="13"/>
      <c r="D30" s="13"/>
      <c r="E30" s="13"/>
      <c r="F30" s="13"/>
      <c r="G30" s="13"/>
      <c r="H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U30" s="13"/>
      <c r="V30" s="13"/>
      <c r="W30" s="13"/>
    </row>
    <row r="31" spans="1:23">
      <c r="K31" s="26">
        <f>K29-资产负债表!E42</f>
        <v>0</v>
      </c>
    </row>
  </sheetData>
  <mergeCells count="21">
    <mergeCell ref="F5:F6"/>
    <mergeCell ref="G5:G6"/>
    <mergeCell ref="U5:U6"/>
    <mergeCell ref="A4:A6"/>
    <mergeCell ref="M5:M6"/>
    <mergeCell ref="B4:L4"/>
    <mergeCell ref="C5:E5"/>
    <mergeCell ref="B5:B6"/>
    <mergeCell ref="M4:W4"/>
    <mergeCell ref="V5:V6"/>
    <mergeCell ref="H5:H6"/>
    <mergeCell ref="J5:J6"/>
    <mergeCell ref="K5:K6"/>
    <mergeCell ref="L5:L6"/>
    <mergeCell ref="W5:W6"/>
    <mergeCell ref="N5:P5"/>
    <mergeCell ref="Q5:Q6"/>
    <mergeCell ref="R5:R6"/>
    <mergeCell ref="I5:I6"/>
    <mergeCell ref="T5:T6"/>
    <mergeCell ref="S5:S6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fitToWidth="0" orientation="landscape" r:id="rId1"/>
  <headerFooter>
    <oddHeader>&amp;C&amp;"-,加粗"&amp;18
所有者权益变动表
&amp;"-,常规"&amp;12 
2019年度</oddHeader>
  </headerFooter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资产负债表</vt:lpstr>
      <vt:lpstr>利润表</vt:lpstr>
      <vt:lpstr>现金流量表</vt:lpstr>
      <vt:lpstr>所有者权益变动表</vt:lpstr>
      <vt:lpstr>所有者权益变动表!Print_Area</vt:lpstr>
      <vt:lpstr>现金流量表!Print_Area</vt:lpstr>
      <vt:lpstr>所有者权益变动表!Print_Titles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林重肩</dc:creator>
  <cp:lastModifiedBy>余菲菲</cp:lastModifiedBy>
  <cp:lastPrinted>2021-01-29T04:15:22Z</cp:lastPrinted>
  <dcterms:created xsi:type="dcterms:W3CDTF">2014-09-24T03:42:53Z</dcterms:created>
  <dcterms:modified xsi:type="dcterms:W3CDTF">2021-02-02T02:45:46Z</dcterms:modified>
</cp:coreProperties>
</file>